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9645" windowHeight="7875" activeTab="0"/>
  </bookViews>
  <sheets>
    <sheet name="Plan Acción Comunicaciones" sheetId="1" r:id="rId1"/>
  </sheets>
  <definedNames>
    <definedName name="_xlnm.Print_Area" localSheetId="0">'Plan Acción Comunicaciones'!$A$1:$AB$28</definedName>
  </definedNames>
  <calcPr fullCalcOnLoad="1"/>
</workbook>
</file>

<file path=xl/comments1.xml><?xml version="1.0" encoding="utf-8"?>
<comments xmlns="http://schemas.openxmlformats.org/spreadsheetml/2006/main">
  <authors>
    <author>MOVILIDAD2</author>
  </authors>
  <commentList>
    <comment ref="G11" authorId="0">
      <text>
        <r>
          <rPr>
            <b/>
            <sz val="9"/>
            <rFont val="Tahoma"/>
            <family val="2"/>
          </rPr>
          <t>MOVILIDAD2:</t>
        </r>
        <r>
          <rPr>
            <sz val="9"/>
            <rFont val="Tahoma"/>
            <family val="2"/>
          </rPr>
          <t xml:space="preserve">
a la fecha no se ha realizado ninguno</t>
        </r>
      </text>
    </comment>
  </commentList>
</comments>
</file>

<file path=xl/sharedStrings.xml><?xml version="1.0" encoding="utf-8"?>
<sst xmlns="http://schemas.openxmlformats.org/spreadsheetml/2006/main" count="119" uniqueCount="85">
  <si>
    <t>N°</t>
  </si>
  <si>
    <t xml:space="preserve">Objetivo </t>
  </si>
  <si>
    <t>Estrategia</t>
  </si>
  <si>
    <t xml:space="preserve">Acciones </t>
  </si>
  <si>
    <t xml:space="preserve">Meta </t>
  </si>
  <si>
    <t>Responsable</t>
  </si>
  <si>
    <t>PLANEACIÓN</t>
  </si>
  <si>
    <t>Ene</t>
  </si>
  <si>
    <t>Feb</t>
  </si>
  <si>
    <t xml:space="preserve">Mar </t>
  </si>
  <si>
    <t>Abr</t>
  </si>
  <si>
    <t>May</t>
  </si>
  <si>
    <t xml:space="preserve">Jun </t>
  </si>
  <si>
    <t xml:space="preserve">Jul </t>
  </si>
  <si>
    <t>Ago</t>
  </si>
  <si>
    <t>Sep</t>
  </si>
  <si>
    <t xml:space="preserve">Oct </t>
  </si>
  <si>
    <t xml:space="preserve">Nov </t>
  </si>
  <si>
    <t xml:space="preserve">Dic </t>
  </si>
  <si>
    <t>Vigencia
Año</t>
  </si>
  <si>
    <t>PLAN DE ACCIÓN INTERNO</t>
  </si>
  <si>
    <t>Código: F-01-P-1</t>
  </si>
  <si>
    <t>Trimestral</t>
  </si>
  <si>
    <t>Cronograma Año 2019</t>
  </si>
  <si>
    <t>Proyecto o Producto</t>
  </si>
  <si>
    <t xml:space="preserve">Ponderación </t>
  </si>
  <si>
    <t>Cumplimiento al Plan de Acción
%</t>
  </si>
  <si>
    <t>Avances
dd/mm/aa</t>
  </si>
  <si>
    <t>Seguimiento de los avances</t>
  </si>
  <si>
    <t>Ponderador</t>
  </si>
  <si>
    <t>Versión: 02</t>
  </si>
  <si>
    <t>Fecha: 15/04/2019</t>
  </si>
  <si>
    <t>Francisco José Quiñonez D.</t>
  </si>
  <si>
    <t>REALIZAR CAMPAÑAS DE SOCIALIZACIÓN A LA COMUNIDAD, DEL PROYECTO SISTEMA ESTRATÉGICO DE TRANSPORTE PUBLICO DE PASAJEROS DE POPAYÁN.</t>
  </si>
  <si>
    <t>Mantener informada a la comunidad impactada de la política del servicio.
Socializar con la comunidad directamente afectada, las generalidades e implementación del S.E.T.P.</t>
  </si>
  <si>
    <t>Material gráfico y audiovisual elaborado y orientado al ciudadano del SETP</t>
  </si>
  <si>
    <t xml:space="preserve">Articular con area de comunicaciones de la administarción municipal y descentralizadas. </t>
  </si>
  <si>
    <t>Se definen las estrategias desde los diferentes procesos para que por medio s de las piezas graficas se desarrollen las campañas de  la socialización, educación y cultura ciudadana.</t>
  </si>
  <si>
    <t xml:space="preserve">Articulación con el área de comunicaciones de la administración municipal y entes descentralizadas para lograr unificacion de comunicaciones a traves de medios digitales y de información loca. </t>
  </si>
  <si>
    <t>Socializar con la comunidad directamente afectada, las generalidades e implementación del S.E.T.P.</t>
  </si>
  <si>
    <t xml:space="preserve">Diseñar material informativo para la Comunidad intervenida por la Entidad, con la ejecución del proyecto SETP.
</t>
  </si>
  <si>
    <t>Diseñar contenido digital para redes sociales</t>
  </si>
  <si>
    <t>Desarrollar e implementar el plan Estrategico de comunicaciones.</t>
  </si>
  <si>
    <t>Realizar  ruedas de prensa</t>
  </si>
  <si>
    <t>Atender respuestas de PQR que llegan a través de las redes sociales.</t>
  </si>
  <si>
    <t>Gestionar las respuestas de PQR  que llegan a través de las redes sociales.</t>
  </si>
  <si>
    <t>Implementar el  programa de gobierno en línea</t>
  </si>
  <si>
    <t>Proceso Comunicaciones</t>
  </si>
  <si>
    <t>SEGUIMIENTO PLANES DE ACCION POR PROCESO</t>
  </si>
  <si>
    <t>MONITOREO, REVISIÓN Y SEGUIMIENTO- CONTROL INTERNO</t>
  </si>
  <si>
    <t xml:space="preserve">  PESO DE LA ESTRATEGIA  PENDIENTE DE EJECUTAR </t>
  </si>
  <si>
    <t xml:space="preserve">META PENDIENTE </t>
  </si>
  <si>
    <t xml:space="preserve">CUMPLIMIENTO DE LA ESTRATEGIA </t>
  </si>
  <si>
    <t xml:space="preserve">OBSERVACIONES </t>
  </si>
  <si>
    <t>Coordinar y apoyar la estrategia de Gobierno en Línea.</t>
  </si>
  <si>
    <t>Fortalecer la comunicación e información acerca del trámite de las PQR de la empresa a través de las redes sociales de la institución.</t>
  </si>
  <si>
    <t xml:space="preserve">Rediseño de Pagina web para cumplir con programa de gobierno en linea. </t>
  </si>
  <si>
    <t>Identificación de información a públicar en la página web de la entidad.</t>
  </si>
  <si>
    <t>Campañas de comunicación interna.</t>
  </si>
  <si>
    <t>Elaboración de comunicados, notas y boletines de prensa.</t>
  </si>
  <si>
    <t>Elaboración de mensajes institucionales.</t>
  </si>
  <si>
    <t>Actualizar la página web de la entidad.</t>
  </si>
  <si>
    <t xml:space="preserve">Diseñar material informativo para impresiones en gran formato, para socialización. Diseñar material gráfico(volantes y plegables) para su distribución. 
Elaboración de material gráfico y audiovisual. </t>
  </si>
  <si>
    <t>Proceso de Comunicaciones</t>
  </si>
  <si>
    <t>Erika Montilla</t>
  </si>
  <si>
    <t>Semestral</t>
  </si>
  <si>
    <t>Los mensajes institucionales se envia a los medios contratados</t>
  </si>
  <si>
    <t>Se evidencia contenido digital para las redes sociales</t>
  </si>
  <si>
    <t>Se evidencia material informativo</t>
  </si>
  <si>
    <t xml:space="preserve">Se evidencia Material gráfico y audiovisual </t>
  </si>
  <si>
    <t>Se articular con area de comunicaciones de la administarción municipal para los diferentes eventos e informacion.</t>
  </si>
  <si>
    <t>Ajustar el plan estrategico de comunicaciones (televisión, radio , prensa y digitales ) de acuerdo a las necesidades de la Entidad.</t>
  </si>
  <si>
    <t>Soporte a las Acciones con corte a 30 de Junio de 2019</t>
  </si>
  <si>
    <t xml:space="preserve">Las actividades programadas en el plan de acción están proyectadas a ser ejecutadas durante el tercer  trimestre de la vigencia 2019. </t>
  </si>
  <si>
    <t xml:space="preserve">el proceso de comunicaciones le suministra a la oficina de control interno las evidencias del material grafico y audiovisual </t>
  </si>
  <si>
    <t>el proceso de comunicaciones le suministra a la oficina de control interno las evidencias del contenido digital para las redes sociales.</t>
  </si>
  <si>
    <t xml:space="preserve">el proceso de comunicaciones le suministra a la oficina de control interno el material informativo </t>
  </si>
  <si>
    <t xml:space="preserve">El proceso de comunicaciones le suministra a la oficina de control interno las evidencias de los eventos e informacion. </t>
  </si>
  <si>
    <t>El proceso de comunicaciones le suministra a la oficina de control interno las evidencias de los mensajes institucionales.</t>
  </si>
  <si>
    <t>ACCIONES  30 DE JUNIO DE 2019 II TRIMESTRE</t>
  </si>
  <si>
    <t>se contrato un profesional para que realice este rediseño</t>
  </si>
  <si>
    <t>Se da respuesta a las inquietudes de las personas en las redes sociales.</t>
  </si>
  <si>
    <t xml:space="preserve">el proceso de comunicaciones le suministra a la oficina de control interno la evidencia de que se contrato un profesional para desarrollar esta actividad. </t>
  </si>
  <si>
    <t xml:space="preserve">la campaña de comunicación interna se encontraba programada para ser presentada en el mes de junio; sin embargo la lider del proceso la reprograma para ser realizada en el mes de octubre; por lo tanto la lider del proceso de comunicaciones no cumplio con la meta programada para el trimestre evaluado. </t>
  </si>
  <si>
    <t>El proceso de comunicaciones le suministra a la oficina de control interno las evidencias de que se responden las PQRS que le realizan a la entidad por medio de las redes sociales.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</si>
</sst>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9" fontId="50" fillId="33" borderId="0" xfId="53" applyFont="1" applyFill="1" applyBorder="1" applyAlignment="1">
      <alignment horizontal="center" vertical="top" wrapText="1"/>
    </xf>
    <xf numFmtId="9" fontId="50" fillId="33" borderId="0" xfId="53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9" fontId="51" fillId="0" borderId="10" xfId="53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26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9" fontId="50" fillId="33" borderId="15" xfId="53" applyFont="1" applyFill="1" applyBorder="1" applyAlignment="1">
      <alignment horizontal="center" vertical="top" wrapText="1"/>
    </xf>
    <xf numFmtId="9" fontId="51" fillId="0" borderId="16" xfId="53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vertical="center"/>
    </xf>
    <xf numFmtId="0" fontId="26" fillId="33" borderId="13" xfId="0" applyFont="1" applyFill="1" applyBorder="1" applyAlignment="1">
      <alignment vertical="center"/>
    </xf>
    <xf numFmtId="9" fontId="51" fillId="33" borderId="10" xfId="53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44" fontId="51" fillId="0" borderId="10" xfId="49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3" fontId="51" fillId="33" borderId="16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top"/>
    </xf>
    <xf numFmtId="9" fontId="51" fillId="33" borderId="10" xfId="53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vertical="top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/>
    </xf>
    <xf numFmtId="9" fontId="51" fillId="33" borderId="16" xfId="53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9" fontId="47" fillId="33" borderId="10" xfId="0" applyNumberFormat="1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9" fontId="50" fillId="0" borderId="15" xfId="53" applyFont="1" applyFill="1" applyBorder="1" applyAlignment="1">
      <alignment horizontal="center" vertical="center"/>
    </xf>
    <xf numFmtId="3" fontId="51" fillId="33" borderId="23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/>
    </xf>
    <xf numFmtId="3" fontId="47" fillId="33" borderId="23" xfId="0" applyNumberFormat="1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/>
    </xf>
    <xf numFmtId="0" fontId="47" fillId="0" borderId="2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/>
    </xf>
    <xf numFmtId="0" fontId="29" fillId="0" borderId="2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horizontal="center" wrapText="1"/>
    </xf>
    <xf numFmtId="0" fontId="30" fillId="14" borderId="21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left" vertical="center"/>
    </xf>
    <xf numFmtId="0" fontId="49" fillId="33" borderId="34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49" fillId="33" borderId="35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center"/>
    </xf>
    <xf numFmtId="0" fontId="47" fillId="33" borderId="38" xfId="0" applyFont="1" applyFill="1" applyBorder="1" applyAlignment="1">
      <alignment horizontal="center"/>
    </xf>
    <xf numFmtId="0" fontId="47" fillId="33" borderId="39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7" fillId="33" borderId="4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30" fillId="14" borderId="10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3</xdr:col>
      <xdr:colOff>381000</xdr:colOff>
      <xdr:row>3</xdr:row>
      <xdr:rowOff>19050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4295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AB27"/>
  <sheetViews>
    <sheetView tabSelected="1" view="pageBreakPreview" zoomScale="71" zoomScaleNormal="93" zoomScaleSheetLayoutView="71" zoomScalePageLayoutView="0" workbookViewId="0" topLeftCell="A19">
      <selection activeCell="Z12" sqref="Z12"/>
    </sheetView>
  </sheetViews>
  <sheetFormatPr defaultColWidth="11.421875" defaultRowHeight="15"/>
  <cols>
    <col min="1" max="1" width="4.00390625" style="1" customWidth="1"/>
    <col min="2" max="2" width="26.7109375" style="1" customWidth="1"/>
    <col min="3" max="3" width="29.7109375" style="2" customWidth="1"/>
    <col min="4" max="4" width="38.7109375" style="2" customWidth="1"/>
    <col min="5" max="5" width="55.140625" style="3" customWidth="1"/>
    <col min="6" max="6" width="10.57421875" style="3" customWidth="1"/>
    <col min="7" max="7" width="7.00390625" style="4" customWidth="1"/>
    <col min="8" max="8" width="15.00390625" style="4" customWidth="1"/>
    <col min="9" max="9" width="13.00390625" style="4" customWidth="1"/>
    <col min="10" max="10" width="12.00390625" style="1" customWidth="1"/>
    <col min="11" max="11" width="12.140625" style="1" customWidth="1"/>
    <col min="12" max="12" width="3.7109375" style="1" customWidth="1"/>
    <col min="13" max="13" width="3.140625" style="1" customWidth="1"/>
    <col min="14" max="14" width="3.7109375" style="1" customWidth="1"/>
    <col min="15" max="15" width="3.57421875" style="1" customWidth="1"/>
    <col min="16" max="16" width="6.140625" style="1" customWidth="1"/>
    <col min="17" max="17" width="4.421875" style="1" customWidth="1"/>
    <col min="18" max="18" width="4.57421875" style="1" customWidth="1"/>
    <col min="19" max="19" width="4.00390625" style="1" customWidth="1"/>
    <col min="20" max="20" width="3.7109375" style="1" customWidth="1"/>
    <col min="21" max="21" width="4.00390625" style="1" customWidth="1"/>
    <col min="22" max="22" width="3.8515625" style="1" customWidth="1"/>
    <col min="23" max="23" width="3.28125" style="1" customWidth="1"/>
    <col min="24" max="24" width="22.140625" style="1" customWidth="1"/>
    <col min="25" max="25" width="13.28125" style="1" customWidth="1"/>
    <col min="26" max="26" width="11.421875" style="1" customWidth="1"/>
    <col min="27" max="27" width="12.57421875" style="1" customWidth="1"/>
    <col min="28" max="28" width="30.7109375" style="1" customWidth="1"/>
    <col min="29" max="16384" width="11.421875" style="1" customWidth="1"/>
  </cols>
  <sheetData>
    <row r="1" spans="1:28" ht="23.25" customHeight="1">
      <c r="A1" s="102"/>
      <c r="B1" s="103"/>
      <c r="C1" s="103"/>
      <c r="D1" s="104"/>
      <c r="E1" s="79" t="s">
        <v>6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77" t="s">
        <v>21</v>
      </c>
      <c r="AB1" s="78"/>
    </row>
    <row r="2" spans="1:28" ht="21.75" customHeight="1">
      <c r="A2" s="105"/>
      <c r="B2" s="106"/>
      <c r="C2" s="106"/>
      <c r="D2" s="107"/>
      <c r="E2" s="116" t="s">
        <v>20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95" t="s">
        <v>30</v>
      </c>
      <c r="AB2" s="96"/>
    </row>
    <row r="3" spans="1:28" ht="21.75" customHeight="1">
      <c r="A3" s="108"/>
      <c r="B3" s="109"/>
      <c r="C3" s="109"/>
      <c r="D3" s="110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4"/>
      <c r="AA3" s="97" t="s">
        <v>31</v>
      </c>
      <c r="AB3" s="98"/>
    </row>
    <row r="4" spans="1:28" ht="26.25" customHeight="1">
      <c r="A4" s="111" t="s">
        <v>19</v>
      </c>
      <c r="B4" s="112"/>
      <c r="C4" s="112"/>
      <c r="D4" s="112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22"/>
      <c r="X4" s="23"/>
      <c r="Y4" s="88" t="s">
        <v>48</v>
      </c>
      <c r="Z4" s="89"/>
      <c r="AA4" s="89"/>
      <c r="AB4" s="90"/>
    </row>
    <row r="5" spans="1:28" ht="26.25" customHeight="1">
      <c r="A5" s="44"/>
      <c r="B5" s="45"/>
      <c r="C5" s="45"/>
      <c r="D5" s="45"/>
      <c r="E5" s="92" t="s">
        <v>63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4"/>
      <c r="Y5" s="88" t="s">
        <v>49</v>
      </c>
      <c r="Z5" s="89"/>
      <c r="AA5" s="89"/>
      <c r="AB5" s="90"/>
    </row>
    <row r="6" spans="1:28" ht="16.5" customHeight="1">
      <c r="A6" s="113">
        <v>2019</v>
      </c>
      <c r="B6" s="114"/>
      <c r="C6" s="114"/>
      <c r="D6" s="114"/>
      <c r="E6" s="31"/>
      <c r="F6" s="32"/>
      <c r="G6" s="32"/>
      <c r="H6" s="24"/>
      <c r="I6" s="25"/>
      <c r="J6" s="26"/>
      <c r="K6" s="26"/>
      <c r="L6" s="50"/>
      <c r="M6" s="50"/>
      <c r="N6" s="51"/>
      <c r="O6" s="51"/>
      <c r="P6" s="51"/>
      <c r="Q6" s="51"/>
      <c r="R6" s="51"/>
      <c r="S6" s="27"/>
      <c r="T6" s="27"/>
      <c r="U6" s="27"/>
      <c r="V6" s="27"/>
      <c r="W6" s="27"/>
      <c r="X6" s="28"/>
      <c r="Y6" s="88" t="s">
        <v>79</v>
      </c>
      <c r="Z6" s="89"/>
      <c r="AA6" s="89"/>
      <c r="AB6" s="90"/>
    </row>
    <row r="7" spans="1:28" ht="45" customHeight="1">
      <c r="A7" s="129" t="s">
        <v>0</v>
      </c>
      <c r="B7" s="115" t="s">
        <v>1</v>
      </c>
      <c r="C7" s="115" t="s">
        <v>2</v>
      </c>
      <c r="D7" s="115" t="s">
        <v>24</v>
      </c>
      <c r="E7" s="99" t="s">
        <v>3</v>
      </c>
      <c r="F7" s="99" t="s">
        <v>25</v>
      </c>
      <c r="G7" s="131" t="s">
        <v>4</v>
      </c>
      <c r="H7" s="99" t="s">
        <v>5</v>
      </c>
      <c r="I7" s="99" t="s">
        <v>26</v>
      </c>
      <c r="J7" s="99" t="s">
        <v>27</v>
      </c>
      <c r="K7" s="99" t="s">
        <v>28</v>
      </c>
      <c r="L7" s="101" t="s">
        <v>23</v>
      </c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99" t="s">
        <v>72</v>
      </c>
      <c r="Y7" s="128" t="s">
        <v>50</v>
      </c>
      <c r="Z7" s="128" t="s">
        <v>51</v>
      </c>
      <c r="AA7" s="128" t="s">
        <v>52</v>
      </c>
      <c r="AB7" s="91" t="s">
        <v>53</v>
      </c>
    </row>
    <row r="8" spans="1:28" ht="15.75" customHeight="1">
      <c r="A8" s="130"/>
      <c r="B8" s="99"/>
      <c r="C8" s="99"/>
      <c r="D8" s="99"/>
      <c r="E8" s="100"/>
      <c r="F8" s="100"/>
      <c r="G8" s="132"/>
      <c r="H8" s="100"/>
      <c r="I8" s="100"/>
      <c r="J8" s="100"/>
      <c r="K8" s="100"/>
      <c r="L8" s="46" t="s">
        <v>7</v>
      </c>
      <c r="M8" s="46" t="s">
        <v>8</v>
      </c>
      <c r="N8" s="46" t="s">
        <v>9</v>
      </c>
      <c r="O8" s="46" t="s">
        <v>10</v>
      </c>
      <c r="P8" s="46" t="s">
        <v>11</v>
      </c>
      <c r="Q8" s="46" t="s">
        <v>12</v>
      </c>
      <c r="R8" s="46" t="s">
        <v>13</v>
      </c>
      <c r="S8" s="46" t="s">
        <v>14</v>
      </c>
      <c r="T8" s="46" t="s">
        <v>15</v>
      </c>
      <c r="U8" s="46" t="s">
        <v>16</v>
      </c>
      <c r="V8" s="46" t="s">
        <v>17</v>
      </c>
      <c r="W8" s="46" t="s">
        <v>18</v>
      </c>
      <c r="X8" s="100"/>
      <c r="Y8" s="128"/>
      <c r="Z8" s="128"/>
      <c r="AA8" s="128"/>
      <c r="AB8" s="91"/>
    </row>
    <row r="9" spans="1:28" ht="117.75" customHeight="1">
      <c r="A9" s="119">
        <v>9</v>
      </c>
      <c r="B9" s="83" t="s">
        <v>33</v>
      </c>
      <c r="C9" s="86" t="s">
        <v>34</v>
      </c>
      <c r="D9" s="16" t="s">
        <v>35</v>
      </c>
      <c r="E9" s="38" t="s">
        <v>37</v>
      </c>
      <c r="F9" s="17">
        <v>0.06</v>
      </c>
      <c r="G9" s="52">
        <v>96</v>
      </c>
      <c r="H9" s="43" t="s">
        <v>47</v>
      </c>
      <c r="I9" s="33">
        <f>+((J9/G9)*F9)</f>
        <v>0.03</v>
      </c>
      <c r="J9" s="34">
        <f>SUM(L9:Q9)</f>
        <v>48</v>
      </c>
      <c r="K9" s="18" t="s">
        <v>22</v>
      </c>
      <c r="L9" s="19"/>
      <c r="M9" s="19">
        <v>6</v>
      </c>
      <c r="N9" s="19">
        <v>8</v>
      </c>
      <c r="O9" s="19">
        <v>9</v>
      </c>
      <c r="P9" s="19">
        <v>16</v>
      </c>
      <c r="Q9" s="19">
        <v>9</v>
      </c>
      <c r="R9" s="19">
        <v>8</v>
      </c>
      <c r="S9" s="19">
        <v>9</v>
      </c>
      <c r="T9" s="19">
        <v>7</v>
      </c>
      <c r="U9" s="19">
        <v>8</v>
      </c>
      <c r="V9" s="19">
        <v>8</v>
      </c>
      <c r="W9" s="19">
        <v>8</v>
      </c>
      <c r="X9" s="40" t="s">
        <v>69</v>
      </c>
      <c r="Y9" s="59">
        <f aca="true" t="shared" si="0" ref="Y9:Y20">F9-I9</f>
        <v>0.03</v>
      </c>
      <c r="Z9" s="60">
        <f aca="true" t="shared" si="1" ref="Z9:Z20">G9-J9</f>
        <v>48</v>
      </c>
      <c r="AA9" s="57" t="s">
        <v>52</v>
      </c>
      <c r="AB9" s="61" t="s">
        <v>74</v>
      </c>
    </row>
    <row r="10" spans="1:28" ht="107.25" customHeight="1">
      <c r="A10" s="120"/>
      <c r="B10" s="84"/>
      <c r="C10" s="86"/>
      <c r="D10" s="16" t="s">
        <v>36</v>
      </c>
      <c r="E10" s="38" t="s">
        <v>38</v>
      </c>
      <c r="F10" s="17">
        <v>0.08</v>
      </c>
      <c r="G10" s="52">
        <v>94</v>
      </c>
      <c r="H10" s="43" t="s">
        <v>47</v>
      </c>
      <c r="I10" s="33">
        <f>+((J10/G10)*F10)</f>
        <v>0.04</v>
      </c>
      <c r="J10" s="34">
        <f aca="true" t="shared" si="2" ref="J10:J20">SUM(L10:Q10)</f>
        <v>47</v>
      </c>
      <c r="K10" s="18" t="s">
        <v>22</v>
      </c>
      <c r="L10" s="19"/>
      <c r="M10" s="19">
        <v>6</v>
      </c>
      <c r="N10" s="19">
        <v>8</v>
      </c>
      <c r="O10" s="19">
        <v>8</v>
      </c>
      <c r="P10" s="19">
        <v>16</v>
      </c>
      <c r="Q10" s="19">
        <v>9</v>
      </c>
      <c r="R10" s="19">
        <v>8</v>
      </c>
      <c r="S10" s="19">
        <v>7</v>
      </c>
      <c r="T10" s="19">
        <v>8</v>
      </c>
      <c r="U10" s="19">
        <v>8</v>
      </c>
      <c r="V10" s="19">
        <v>8</v>
      </c>
      <c r="W10" s="19">
        <v>8</v>
      </c>
      <c r="X10" s="53" t="s">
        <v>70</v>
      </c>
      <c r="Y10" s="59">
        <f t="shared" si="0"/>
        <v>0.04</v>
      </c>
      <c r="Z10" s="60">
        <f t="shared" si="1"/>
        <v>47</v>
      </c>
      <c r="AA10" s="57" t="s">
        <v>52</v>
      </c>
      <c r="AB10" s="61" t="s">
        <v>77</v>
      </c>
    </row>
    <row r="11" spans="1:28" ht="98.25" customHeight="1">
      <c r="A11" s="120"/>
      <c r="B11" s="84"/>
      <c r="C11" s="86" t="s">
        <v>39</v>
      </c>
      <c r="D11" s="86" t="s">
        <v>40</v>
      </c>
      <c r="E11" s="38" t="s">
        <v>62</v>
      </c>
      <c r="F11" s="17">
        <v>0.1</v>
      </c>
      <c r="G11" s="52">
        <v>39</v>
      </c>
      <c r="H11" s="43" t="s">
        <v>47</v>
      </c>
      <c r="I11" s="33">
        <f>+((J11/G11)*F11)</f>
        <v>0.023076923076923078</v>
      </c>
      <c r="J11" s="34">
        <f t="shared" si="2"/>
        <v>9</v>
      </c>
      <c r="K11" s="18" t="s">
        <v>22</v>
      </c>
      <c r="L11" s="19"/>
      <c r="M11" s="19"/>
      <c r="N11" s="19"/>
      <c r="O11" s="19">
        <v>1</v>
      </c>
      <c r="P11" s="19">
        <v>3</v>
      </c>
      <c r="Q11" s="19">
        <v>5</v>
      </c>
      <c r="R11" s="19">
        <v>5</v>
      </c>
      <c r="S11" s="19">
        <v>5</v>
      </c>
      <c r="T11" s="19">
        <v>5</v>
      </c>
      <c r="U11" s="19">
        <v>5</v>
      </c>
      <c r="V11" s="19">
        <v>5</v>
      </c>
      <c r="W11" s="19">
        <v>5</v>
      </c>
      <c r="X11" s="53" t="s">
        <v>68</v>
      </c>
      <c r="Y11" s="59">
        <f t="shared" si="0"/>
        <v>0.07692307692307693</v>
      </c>
      <c r="Z11" s="60">
        <f t="shared" si="1"/>
        <v>30</v>
      </c>
      <c r="AA11" s="57" t="s">
        <v>52</v>
      </c>
      <c r="AB11" s="61" t="s">
        <v>76</v>
      </c>
    </row>
    <row r="12" spans="1:28" ht="126.75" customHeight="1">
      <c r="A12" s="120"/>
      <c r="B12" s="84"/>
      <c r="C12" s="86"/>
      <c r="D12" s="86"/>
      <c r="E12" s="38" t="s">
        <v>41</v>
      </c>
      <c r="F12" s="17">
        <v>0.2</v>
      </c>
      <c r="G12" s="52">
        <v>166</v>
      </c>
      <c r="H12" s="43" t="s">
        <v>47</v>
      </c>
      <c r="I12" s="33">
        <f aca="true" t="shared" si="3" ref="I12:I20">+((J12/G12)*F12)</f>
        <v>0.07710843373493977</v>
      </c>
      <c r="J12" s="34">
        <f t="shared" si="2"/>
        <v>64</v>
      </c>
      <c r="K12" s="18" t="s">
        <v>22</v>
      </c>
      <c r="L12" s="19"/>
      <c r="M12" s="19">
        <v>7</v>
      </c>
      <c r="N12" s="19">
        <v>3</v>
      </c>
      <c r="O12" s="19">
        <v>5</v>
      </c>
      <c r="P12" s="19">
        <v>17</v>
      </c>
      <c r="Q12" s="19">
        <v>32</v>
      </c>
      <c r="R12" s="19">
        <v>17</v>
      </c>
      <c r="S12" s="19">
        <v>17</v>
      </c>
      <c r="T12" s="19">
        <v>17</v>
      </c>
      <c r="U12" s="19">
        <v>17</v>
      </c>
      <c r="V12" s="19">
        <v>17</v>
      </c>
      <c r="W12" s="19">
        <v>17</v>
      </c>
      <c r="X12" s="54" t="s">
        <v>67</v>
      </c>
      <c r="Y12" s="59">
        <f t="shared" si="0"/>
        <v>0.12289156626506025</v>
      </c>
      <c r="Z12" s="60">
        <f t="shared" si="1"/>
        <v>102</v>
      </c>
      <c r="AA12" s="57" t="s">
        <v>52</v>
      </c>
      <c r="AB12" s="61" t="s">
        <v>75</v>
      </c>
    </row>
    <row r="13" spans="1:28" ht="146.25" customHeight="1">
      <c r="A13" s="120"/>
      <c r="B13" s="84"/>
      <c r="C13" s="86" t="s">
        <v>42</v>
      </c>
      <c r="D13" s="86" t="s">
        <v>71</v>
      </c>
      <c r="E13" s="39" t="s">
        <v>43</v>
      </c>
      <c r="F13" s="17">
        <v>0.06</v>
      </c>
      <c r="G13" s="52">
        <v>6</v>
      </c>
      <c r="H13" s="43" t="s">
        <v>47</v>
      </c>
      <c r="I13" s="33">
        <f t="shared" si="3"/>
        <v>0</v>
      </c>
      <c r="J13" s="34">
        <f t="shared" si="2"/>
        <v>0</v>
      </c>
      <c r="K13" s="18" t="s">
        <v>22</v>
      </c>
      <c r="L13" s="19"/>
      <c r="M13" s="19"/>
      <c r="N13" s="19"/>
      <c r="O13" s="19"/>
      <c r="P13" s="19"/>
      <c r="Q13" s="19"/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55"/>
      <c r="Y13" s="59">
        <f t="shared" si="0"/>
        <v>0.06</v>
      </c>
      <c r="Z13" s="60">
        <f t="shared" si="1"/>
        <v>6</v>
      </c>
      <c r="AA13" s="57" t="s">
        <v>52</v>
      </c>
      <c r="AB13" s="61" t="s">
        <v>73</v>
      </c>
    </row>
    <row r="14" spans="1:28" ht="114.75" customHeight="1">
      <c r="A14" s="120"/>
      <c r="B14" s="84"/>
      <c r="C14" s="86"/>
      <c r="D14" s="86"/>
      <c r="E14" s="39" t="s">
        <v>60</v>
      </c>
      <c r="F14" s="17">
        <v>0.15</v>
      </c>
      <c r="G14" s="52">
        <v>28</v>
      </c>
      <c r="H14" s="43" t="s">
        <v>47</v>
      </c>
      <c r="I14" s="33">
        <f t="shared" si="3"/>
        <v>0.05357142857142857</v>
      </c>
      <c r="J14" s="34">
        <f t="shared" si="2"/>
        <v>10</v>
      </c>
      <c r="K14" s="18" t="s">
        <v>22</v>
      </c>
      <c r="L14" s="19"/>
      <c r="M14" s="19"/>
      <c r="N14" s="19">
        <v>2</v>
      </c>
      <c r="O14" s="19">
        <v>2</v>
      </c>
      <c r="P14" s="19">
        <v>3</v>
      </c>
      <c r="Q14" s="19">
        <v>3</v>
      </c>
      <c r="R14" s="19">
        <v>3</v>
      </c>
      <c r="S14" s="19">
        <v>3</v>
      </c>
      <c r="T14" s="19">
        <v>3</v>
      </c>
      <c r="U14" s="19">
        <v>3</v>
      </c>
      <c r="V14" s="19">
        <v>3</v>
      </c>
      <c r="W14" s="19">
        <v>3</v>
      </c>
      <c r="X14" s="54" t="s">
        <v>66</v>
      </c>
      <c r="Y14" s="59">
        <f t="shared" si="0"/>
        <v>0.09642857142857142</v>
      </c>
      <c r="Z14" s="60">
        <f t="shared" si="1"/>
        <v>18</v>
      </c>
      <c r="AA14" s="57" t="s">
        <v>52</v>
      </c>
      <c r="AB14" s="61" t="s">
        <v>78</v>
      </c>
    </row>
    <row r="15" spans="1:28" ht="129" customHeight="1">
      <c r="A15" s="120"/>
      <c r="B15" s="84"/>
      <c r="C15" s="86"/>
      <c r="D15" s="86"/>
      <c r="E15" s="39" t="s">
        <v>59</v>
      </c>
      <c r="F15" s="17">
        <v>0.1</v>
      </c>
      <c r="G15" s="52">
        <v>12</v>
      </c>
      <c r="H15" s="49" t="s">
        <v>47</v>
      </c>
      <c r="I15" s="33">
        <f t="shared" si="3"/>
        <v>0</v>
      </c>
      <c r="J15" s="34">
        <f t="shared" si="2"/>
        <v>0</v>
      </c>
      <c r="K15" s="18" t="s">
        <v>65</v>
      </c>
      <c r="L15" s="73"/>
      <c r="M15" s="19"/>
      <c r="N15" s="19"/>
      <c r="O15" s="19"/>
      <c r="P15" s="19"/>
      <c r="Q15" s="19"/>
      <c r="R15" s="19">
        <v>2</v>
      </c>
      <c r="S15" s="19">
        <v>2</v>
      </c>
      <c r="T15" s="19">
        <v>2</v>
      </c>
      <c r="U15" s="19">
        <v>2</v>
      </c>
      <c r="V15" s="19">
        <v>2</v>
      </c>
      <c r="W15" s="19">
        <v>2</v>
      </c>
      <c r="X15" s="21"/>
      <c r="Y15" s="59">
        <f t="shared" si="0"/>
        <v>0.1</v>
      </c>
      <c r="Z15" s="60">
        <f t="shared" si="1"/>
        <v>12</v>
      </c>
      <c r="AA15" s="57" t="s">
        <v>52</v>
      </c>
      <c r="AB15" s="61" t="s">
        <v>73</v>
      </c>
    </row>
    <row r="16" spans="1:28" ht="268.5" customHeight="1">
      <c r="A16" s="120"/>
      <c r="B16" s="84"/>
      <c r="C16" s="86"/>
      <c r="D16" s="86"/>
      <c r="E16" s="39" t="s">
        <v>58</v>
      </c>
      <c r="F16" s="17">
        <v>0.05</v>
      </c>
      <c r="G16" s="52">
        <v>13</v>
      </c>
      <c r="H16" s="49" t="s">
        <v>47</v>
      </c>
      <c r="I16" s="33">
        <f t="shared" si="3"/>
        <v>0</v>
      </c>
      <c r="J16" s="34">
        <f>SUM(L16:Q16)</f>
        <v>0</v>
      </c>
      <c r="K16" s="18" t="s">
        <v>65</v>
      </c>
      <c r="L16" s="73"/>
      <c r="M16" s="19"/>
      <c r="N16" s="19"/>
      <c r="O16" s="19"/>
      <c r="P16" s="19"/>
      <c r="Q16" s="19"/>
      <c r="R16" s="19">
        <v>2</v>
      </c>
      <c r="S16" s="19">
        <v>2</v>
      </c>
      <c r="T16" s="19">
        <v>2</v>
      </c>
      <c r="U16" s="19">
        <v>3</v>
      </c>
      <c r="V16" s="19">
        <v>2</v>
      </c>
      <c r="W16" s="19">
        <v>2</v>
      </c>
      <c r="X16" s="69"/>
      <c r="Y16" s="59">
        <f t="shared" si="0"/>
        <v>0.05</v>
      </c>
      <c r="Z16" s="60">
        <f t="shared" si="1"/>
        <v>13</v>
      </c>
      <c r="AA16" s="57" t="s">
        <v>52</v>
      </c>
      <c r="AB16" s="72" t="s">
        <v>83</v>
      </c>
    </row>
    <row r="17" spans="1:28" ht="164.25" customHeight="1">
      <c r="A17" s="120"/>
      <c r="B17" s="84"/>
      <c r="C17" s="16" t="s">
        <v>55</v>
      </c>
      <c r="D17" s="35" t="s">
        <v>44</v>
      </c>
      <c r="E17" s="39" t="s">
        <v>45</v>
      </c>
      <c r="F17" s="17">
        <v>0.04</v>
      </c>
      <c r="G17" s="52">
        <v>7</v>
      </c>
      <c r="H17" s="49" t="s">
        <v>47</v>
      </c>
      <c r="I17" s="33">
        <f t="shared" si="3"/>
        <v>0.005714285714285714</v>
      </c>
      <c r="J17" s="34">
        <f t="shared" si="2"/>
        <v>1</v>
      </c>
      <c r="K17" s="18" t="s">
        <v>65</v>
      </c>
      <c r="L17" s="73"/>
      <c r="M17" s="19"/>
      <c r="N17" s="19"/>
      <c r="O17" s="19"/>
      <c r="P17" s="19"/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70" t="s">
        <v>81</v>
      </c>
      <c r="Y17" s="59">
        <f t="shared" si="0"/>
        <v>0.03428571428571429</v>
      </c>
      <c r="Z17" s="60">
        <f t="shared" si="1"/>
        <v>6</v>
      </c>
      <c r="AA17" s="57" t="s">
        <v>52</v>
      </c>
      <c r="AB17" s="61" t="s">
        <v>84</v>
      </c>
    </row>
    <row r="18" spans="1:28" ht="118.5" customHeight="1">
      <c r="A18" s="120"/>
      <c r="B18" s="84"/>
      <c r="C18" s="86" t="s">
        <v>54</v>
      </c>
      <c r="D18" s="86" t="s">
        <v>46</v>
      </c>
      <c r="E18" s="40" t="s">
        <v>61</v>
      </c>
      <c r="F18" s="17">
        <v>0.06</v>
      </c>
      <c r="G18" s="52">
        <v>12</v>
      </c>
      <c r="H18" s="86" t="s">
        <v>47</v>
      </c>
      <c r="I18" s="33">
        <f t="shared" si="3"/>
        <v>0</v>
      </c>
      <c r="J18" s="34">
        <f t="shared" si="2"/>
        <v>0</v>
      </c>
      <c r="K18" s="18" t="s">
        <v>65</v>
      </c>
      <c r="L18" s="73"/>
      <c r="M18" s="19"/>
      <c r="N18" s="19"/>
      <c r="O18" s="19"/>
      <c r="P18" s="19"/>
      <c r="Q18" s="19"/>
      <c r="R18" s="19">
        <v>2</v>
      </c>
      <c r="S18" s="19">
        <v>2</v>
      </c>
      <c r="T18" s="19">
        <v>2</v>
      </c>
      <c r="U18" s="19">
        <v>2</v>
      </c>
      <c r="V18" s="19">
        <v>2</v>
      </c>
      <c r="W18" s="19">
        <v>2</v>
      </c>
      <c r="X18" s="20"/>
      <c r="Y18" s="59">
        <f t="shared" si="0"/>
        <v>0.06</v>
      </c>
      <c r="Z18" s="60">
        <f t="shared" si="1"/>
        <v>12</v>
      </c>
      <c r="AA18" s="57" t="s">
        <v>52</v>
      </c>
      <c r="AB18" s="61" t="s">
        <v>73</v>
      </c>
    </row>
    <row r="19" spans="1:28" ht="155.25" customHeight="1">
      <c r="A19" s="120"/>
      <c r="B19" s="84"/>
      <c r="C19" s="86"/>
      <c r="D19" s="86"/>
      <c r="E19" s="40" t="s">
        <v>56</v>
      </c>
      <c r="F19" s="17">
        <v>0.05</v>
      </c>
      <c r="G19" s="52">
        <v>1</v>
      </c>
      <c r="H19" s="86"/>
      <c r="I19" s="33">
        <f t="shared" si="3"/>
        <v>0.05</v>
      </c>
      <c r="J19" s="34">
        <f t="shared" si="2"/>
        <v>1</v>
      </c>
      <c r="K19" s="18" t="s">
        <v>65</v>
      </c>
      <c r="L19" s="73"/>
      <c r="M19" s="19"/>
      <c r="N19" s="19"/>
      <c r="O19" s="19"/>
      <c r="P19" s="19"/>
      <c r="Q19" s="19">
        <v>1</v>
      </c>
      <c r="R19" s="19"/>
      <c r="S19" s="19"/>
      <c r="T19" s="19"/>
      <c r="U19" s="19"/>
      <c r="V19" s="19"/>
      <c r="W19" s="19"/>
      <c r="X19" s="70" t="s">
        <v>80</v>
      </c>
      <c r="Y19" s="59">
        <f t="shared" si="0"/>
        <v>0</v>
      </c>
      <c r="Z19" s="60">
        <f t="shared" si="1"/>
        <v>0</v>
      </c>
      <c r="AA19" s="57" t="s">
        <v>52</v>
      </c>
      <c r="AB19" s="68" t="s">
        <v>82</v>
      </c>
    </row>
    <row r="20" spans="1:28" ht="117" customHeight="1" thickBot="1">
      <c r="A20" s="121"/>
      <c r="B20" s="85"/>
      <c r="C20" s="87"/>
      <c r="D20" s="87"/>
      <c r="E20" s="37" t="s">
        <v>57</v>
      </c>
      <c r="F20" s="30">
        <v>0.05</v>
      </c>
      <c r="G20" s="75">
        <v>6</v>
      </c>
      <c r="H20" s="87"/>
      <c r="I20" s="56">
        <f t="shared" si="3"/>
        <v>0</v>
      </c>
      <c r="J20" s="64">
        <f t="shared" si="2"/>
        <v>0</v>
      </c>
      <c r="K20" s="36" t="s">
        <v>65</v>
      </c>
      <c r="L20" s="74"/>
      <c r="M20" s="41"/>
      <c r="N20" s="41"/>
      <c r="O20" s="41"/>
      <c r="P20" s="41"/>
      <c r="Q20" s="41"/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1</v>
      </c>
      <c r="X20" s="42"/>
      <c r="Y20" s="59">
        <f t="shared" si="0"/>
        <v>0.05</v>
      </c>
      <c r="Z20" s="66">
        <f t="shared" si="1"/>
        <v>6</v>
      </c>
      <c r="AA20" s="58" t="s">
        <v>52</v>
      </c>
      <c r="AB20" s="62" t="s">
        <v>73</v>
      </c>
    </row>
    <row r="21" spans="1:26" ht="15.75">
      <c r="A21" s="82" t="s">
        <v>29</v>
      </c>
      <c r="B21" s="82"/>
      <c r="C21" s="6"/>
      <c r="D21" s="6"/>
      <c r="E21" s="7"/>
      <c r="F21" s="29">
        <f>SUM(F9:F20)</f>
        <v>1.0000000000000002</v>
      </c>
      <c r="G21" s="76">
        <f>G20+G19+G18+G17+G16+G15+G14+G13+G12+G11+G10+G9</f>
        <v>480</v>
      </c>
      <c r="H21" s="8"/>
      <c r="I21" s="63">
        <f>I20+I19+I18+I17+I16+I15+I14+I13+I12+I11+I10+I9</f>
        <v>0.2794710710975772</v>
      </c>
      <c r="J21" s="65">
        <f>J20+J19+J18+J17+J16+J15+J14+J13+J12+J11+J10+J9</f>
        <v>180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71">
        <f>SUM(Y9:Y20)</f>
        <v>0.720528928902423</v>
      </c>
      <c r="Z21" s="67">
        <f>Z20+Z19+Z18+Z17+Z16+Z15+Z14+Z13+Z12+Z11+Z10+Z9</f>
        <v>300</v>
      </c>
    </row>
    <row r="22" spans="1:24" ht="15.75">
      <c r="A22" s="8"/>
      <c r="B22" s="8"/>
      <c r="C22" s="6"/>
      <c r="D22" s="6"/>
      <c r="E22" s="7"/>
      <c r="F22" s="14"/>
      <c r="G22" s="8"/>
      <c r="H22" s="8"/>
      <c r="I22" s="1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>
      <c r="A23" s="8"/>
      <c r="B23" s="8"/>
      <c r="C23" s="6"/>
      <c r="D23" s="6"/>
      <c r="E23" s="7"/>
      <c r="F23" s="14"/>
      <c r="G23" s="8"/>
      <c r="H23" s="8"/>
      <c r="I23" s="1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5" spans="3:12" s="9" customFormat="1" ht="24" customHeight="1">
      <c r="C25" s="122"/>
      <c r="D25" s="122"/>
      <c r="E25" s="122"/>
      <c r="F25" s="13"/>
      <c r="H25" s="10"/>
      <c r="J25" s="125"/>
      <c r="K25" s="126"/>
      <c r="L25" s="127"/>
    </row>
    <row r="26" spans="3:12" s="9" customFormat="1" ht="22.5" customHeight="1">
      <c r="C26" s="100" t="s">
        <v>32</v>
      </c>
      <c r="D26" s="100"/>
      <c r="E26" s="100"/>
      <c r="F26" s="11"/>
      <c r="H26" s="10"/>
      <c r="J26" s="123" t="s">
        <v>64</v>
      </c>
      <c r="K26" s="114"/>
      <c r="L26" s="124"/>
    </row>
    <row r="27" spans="3:12" s="9" customFormat="1" ht="12.75">
      <c r="C27" s="11"/>
      <c r="D27" s="11"/>
      <c r="E27" s="11"/>
      <c r="F27" s="11"/>
      <c r="H27" s="10"/>
      <c r="J27" s="12"/>
      <c r="K27" s="12"/>
      <c r="L27" s="12"/>
    </row>
  </sheetData>
  <sheetProtection/>
  <mergeCells count="44">
    <mergeCell ref="Z7:Z8"/>
    <mergeCell ref="AA7:AA8"/>
    <mergeCell ref="A7:A8"/>
    <mergeCell ref="H7:H8"/>
    <mergeCell ref="I7:I8"/>
    <mergeCell ref="E7:E8"/>
    <mergeCell ref="G7:G8"/>
    <mergeCell ref="J7:J8"/>
    <mergeCell ref="E2:Z3"/>
    <mergeCell ref="A9:A20"/>
    <mergeCell ref="C25:E25"/>
    <mergeCell ref="C26:E26"/>
    <mergeCell ref="J26:L26"/>
    <mergeCell ref="J25:L25"/>
    <mergeCell ref="C18:C20"/>
    <mergeCell ref="H18:H20"/>
    <mergeCell ref="Y6:AB6"/>
    <mergeCell ref="Y7:Y8"/>
    <mergeCell ref="A1:D3"/>
    <mergeCell ref="A4:D4"/>
    <mergeCell ref="A6:D6"/>
    <mergeCell ref="B7:B8"/>
    <mergeCell ref="C7:C8"/>
    <mergeCell ref="D7:D8"/>
    <mergeCell ref="Y4:AB4"/>
    <mergeCell ref="Y5:AB5"/>
    <mergeCell ref="AB7:AB8"/>
    <mergeCell ref="E5:X5"/>
    <mergeCell ref="AA2:AB2"/>
    <mergeCell ref="AA3:AB3"/>
    <mergeCell ref="K7:K8"/>
    <mergeCell ref="X7:X8"/>
    <mergeCell ref="L7:W7"/>
    <mergeCell ref="F7:F8"/>
    <mergeCell ref="AA1:AB1"/>
    <mergeCell ref="E1:Z1"/>
    <mergeCell ref="A21:B21"/>
    <mergeCell ref="B9:B20"/>
    <mergeCell ref="C9:C10"/>
    <mergeCell ref="C11:C12"/>
    <mergeCell ref="D11:D12"/>
    <mergeCell ref="C13:C16"/>
    <mergeCell ref="D13:D16"/>
    <mergeCell ref="D18:D20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5" scale="2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MECI</dc:creator>
  <cp:keywords/>
  <dc:description/>
  <cp:lastModifiedBy>user</cp:lastModifiedBy>
  <cp:lastPrinted>2019-07-12T15:03:43Z</cp:lastPrinted>
  <dcterms:created xsi:type="dcterms:W3CDTF">2018-03-27T16:16:41Z</dcterms:created>
  <dcterms:modified xsi:type="dcterms:W3CDTF">2020-02-03T15:37:47Z</dcterms:modified>
  <cp:category/>
  <cp:version/>
  <cp:contentType/>
  <cp:contentStatus/>
</cp:coreProperties>
</file>