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55" activeTab="0"/>
  </bookViews>
  <sheets>
    <sheet name="Administrativa " sheetId="1" r:id="rId1"/>
  </sheets>
  <definedNames/>
  <calcPr fullCalcOnLoad="1"/>
</workbook>
</file>

<file path=xl/comments1.xml><?xml version="1.0" encoding="utf-8"?>
<comments xmlns="http://schemas.openxmlformats.org/spreadsheetml/2006/main">
  <authors>
    <author>movilidad4</author>
    <author>MOVILIDAD 6</author>
  </authors>
  <commentList>
    <comment ref="H19" authorId="0">
      <text>
        <r>
          <rPr>
            <b/>
            <sz val="9"/>
            <rFont val="Tahoma"/>
            <family val="2"/>
          </rPr>
          <t>movilidad4:</t>
        </r>
        <r>
          <rPr>
            <sz val="9"/>
            <rFont val="Tahoma"/>
            <family val="2"/>
          </rPr>
          <t xml:space="preserve">
Dra Luz Marina Salud Ocupacional.</t>
        </r>
      </text>
    </comment>
    <comment ref="R14" authorId="1">
      <text>
        <r>
          <rPr>
            <b/>
            <sz val="9"/>
            <rFont val="Tahoma"/>
            <family val="2"/>
          </rPr>
          <t>MOVILIDAD 6:</t>
        </r>
        <r>
          <rPr>
            <sz val="9"/>
            <rFont val="Tahoma"/>
            <family val="2"/>
          </rPr>
          <t xml:space="preserve">
Apoyar la realización un acto administrativo para crear el Comité Institucional de Gestión y Desempeño.</t>
        </r>
      </text>
    </comment>
    <comment ref="T14" authorId="1">
      <text>
        <r>
          <rPr>
            <b/>
            <sz val="9"/>
            <rFont val="Tahoma"/>
            <family val="2"/>
          </rPr>
          <t>MOVILIDAD 6:</t>
        </r>
        <r>
          <rPr>
            <sz val="9"/>
            <rFont val="Tahoma"/>
            <family val="2"/>
          </rPr>
          <t xml:space="preserve">
Apoyar el levantamiento del autodiagnostico de las dimensiones del MIPG.</t>
        </r>
      </text>
    </comment>
    <comment ref="Z14" authorId="1">
      <text>
        <r>
          <rPr>
            <b/>
            <sz val="9"/>
            <rFont val="Tahoma"/>
            <family val="2"/>
          </rPr>
          <t>MOVILIDAD 6:</t>
        </r>
        <r>
          <rPr>
            <sz val="9"/>
            <rFont val="Tahoma"/>
            <family val="2"/>
          </rPr>
          <t xml:space="preserve">
 Acompañar la formulación de los Planes de acción de las Dimensiones del MIPG.</t>
        </r>
      </text>
    </comment>
    <comment ref="W14" authorId="1">
      <text>
        <r>
          <rPr>
            <b/>
            <sz val="9"/>
            <rFont val="Tahoma"/>
            <family val="2"/>
          </rPr>
          <t>MOVILIDAD 6:</t>
        </r>
        <r>
          <rPr>
            <sz val="9"/>
            <rFont val="Tahoma"/>
            <family val="2"/>
          </rPr>
          <t xml:space="preserve">
Formular el Codigo de Integridad mediante acta administrativo y socilizarlo con todo el personal de la entidad. </t>
        </r>
      </text>
    </comment>
    <comment ref="P13" authorId="1">
      <text>
        <r>
          <rPr>
            <b/>
            <sz val="9"/>
            <rFont val="Tahoma"/>
            <family val="2"/>
          </rPr>
          <t>MOVILIDAD 6:</t>
        </r>
        <r>
          <rPr>
            <sz val="9"/>
            <rFont val="Tahoma"/>
            <family val="2"/>
          </rPr>
          <t xml:space="preserve">
Se realiza la documentación de los procesos: 
1. Predial
2. Administrativa.</t>
        </r>
      </text>
    </comment>
    <comment ref="R13" authorId="1">
      <text>
        <r>
          <rPr>
            <b/>
            <sz val="9"/>
            <rFont val="Tahoma"/>
            <family val="2"/>
          </rPr>
          <t>MOVILIDAD 6:</t>
        </r>
        <r>
          <rPr>
            <sz val="9"/>
            <rFont val="Tahoma"/>
            <family val="2"/>
          </rPr>
          <t xml:space="preserve">
3. Planeación 
4.Financiera.</t>
        </r>
      </text>
    </comment>
    <comment ref="T13" authorId="1">
      <text>
        <r>
          <rPr>
            <b/>
            <sz val="9"/>
            <rFont val="Tahoma"/>
            <family val="2"/>
          </rPr>
          <t>MOVILIDAD 6:</t>
        </r>
        <r>
          <rPr>
            <sz val="9"/>
            <rFont val="Tahoma"/>
            <family val="2"/>
          </rPr>
          <t xml:space="preserve">
5.Control Interno
6. Juridica
los cuales reposan en las carpetas del proceso de gestión administrativa.</t>
        </r>
      </text>
    </comment>
  </commentList>
</comments>
</file>

<file path=xl/sharedStrings.xml><?xml version="1.0" encoding="utf-8"?>
<sst xmlns="http://schemas.openxmlformats.org/spreadsheetml/2006/main" count="130" uniqueCount="115">
  <si>
    <t>PROCESO DE PLANEACIÓN.</t>
  </si>
  <si>
    <t>1 de 1</t>
  </si>
  <si>
    <t>Vigencia:</t>
  </si>
  <si>
    <t>N°</t>
  </si>
  <si>
    <t xml:space="preserve">Objetivo </t>
  </si>
  <si>
    <t>Estrategia</t>
  </si>
  <si>
    <t xml:space="preserve">Acciones </t>
  </si>
  <si>
    <t xml:space="preserve">Meta </t>
  </si>
  <si>
    <t>Indicador de cumplimiento</t>
  </si>
  <si>
    <t>Ponderación</t>
  </si>
  <si>
    <t xml:space="preserve">Seguimiento de los Avances </t>
  </si>
  <si>
    <t>Observaciones</t>
  </si>
  <si>
    <t>E</t>
  </si>
  <si>
    <t>F</t>
  </si>
  <si>
    <t>M</t>
  </si>
  <si>
    <t>A</t>
  </si>
  <si>
    <t>J</t>
  </si>
  <si>
    <t>S</t>
  </si>
  <si>
    <t>O</t>
  </si>
  <si>
    <t>N</t>
  </si>
  <si>
    <t>D</t>
  </si>
  <si>
    <t>Desarrollar y fortalecer las políticas institucionales de la entidad</t>
  </si>
  <si>
    <t>Bimensual</t>
  </si>
  <si>
    <t>Mensual</t>
  </si>
  <si>
    <t>Cuatrienal</t>
  </si>
  <si>
    <t>Anual</t>
  </si>
  <si>
    <t>1. Aplicar las normas sobre sistema de seguridad y salud en el trabajo.                                                                 2. Adoptar el sistema de seguridad y salud en el trabajo.                                                                                           3. Desarrollar las actividades adoptadas para el sistema de seguridad y salud en el trabajo.                                                           4.Evaluacion del sistema.</t>
  </si>
  <si>
    <t>ELABORACIÓN</t>
  </si>
  <si>
    <t>REVISIÓN</t>
  </si>
  <si>
    <t>APROBACIÓN</t>
  </si>
  <si>
    <t>Elaborado Por:</t>
  </si>
  <si>
    <t>Aprobado por:</t>
  </si>
  <si>
    <t>CESAR AUGUSTO SANCHEZ D.</t>
  </si>
  <si>
    <t>JOHN FELIPE RAMIREZ B.</t>
  </si>
  <si>
    <r>
      <t xml:space="preserve">Cargo: </t>
    </r>
    <r>
      <rPr>
        <b/>
        <sz val="11"/>
        <color indexed="8"/>
        <rFont val="Arial"/>
        <family val="2"/>
      </rPr>
      <t>Gerente</t>
    </r>
  </si>
  <si>
    <t>Producto</t>
  </si>
  <si>
    <t>Eficacia</t>
  </si>
  <si>
    <t>Eficiencia</t>
  </si>
  <si>
    <t>Cumplimiento Plan de Acción 2018</t>
  </si>
  <si>
    <t>1.Actualizar los procesos administrativos, operativos y financieros, efectuando si es necesario la reestructuración organizacional acorde con las necesidades actuales y futuras de la Empresa.</t>
  </si>
  <si>
    <t>Trimestral</t>
  </si>
  <si>
    <t>Asignación Presupuestal para la vigencia 2018</t>
  </si>
  <si>
    <t>Revisar permanentemente la documentación de los procesos institucionales  de los 13 procesos que conforman el Modelo de Operación por Procesos.</t>
  </si>
  <si>
    <t>Responsable</t>
  </si>
  <si>
    <t>Lideres de Procesos y Coordinador del Proceso Administrativa.</t>
  </si>
  <si>
    <t xml:space="preserve">Implementar el Modelo Integrado de Planeación y Gestión (MIPG) según seguimiento del Comité Institucional de Gestión y Desempeño mediante actas. </t>
  </si>
  <si>
    <t>Presentación y públicación del proyecto del Plan de Previsión de Talento Humano según la estructura organica de la entidad.</t>
  </si>
  <si>
    <t>Se formulo y se publico en la pagina de la entidad el Plan de Provisión de Talento Humano.</t>
  </si>
  <si>
    <t>A la fecha no se ha requerido la contratación del personal idoneo para la actualización del Manual de Funciones; pero se evidencia la formulación y públicación del Plan Estrategico de Talento Humano.</t>
  </si>
  <si>
    <r>
      <t xml:space="preserve">
</t>
    </r>
    <r>
      <rPr>
        <sz val="8"/>
        <rFont val="Calibri"/>
        <family val="2"/>
      </rPr>
      <t>Presentación y públicación del proyecto del Plan de Estrategico de Talento Humano según la estructura organica y manual de funciones de la entidad.</t>
    </r>
  </si>
  <si>
    <t xml:space="preserve">
Presentación y públicación del Plan Institucional de formación y capacitación según el Modelo de Operación por Procesos.</t>
  </si>
  <si>
    <t xml:space="preserve">
Presentación y públicación del proyecto del Plan de incentivos y bienestar institucional según la estructura organica de la entidad. </t>
  </si>
  <si>
    <t xml:space="preserve">1. Realizar la encuesta para conocer las necesidades de bienestar y estimulos de los tres servidores públicos.                                              2. Proyectar, revisar y aprobar el Plan de incentivos y bienestar social, e implementarse mediante acto administrativo                              3. Socializacion y desarrollo del plan de bienestar y estimulos.                                                </t>
  </si>
  <si>
    <t xml:space="preserve">Apoyar la revisión en la  codificación e impresión de los 13 procesos de la entidad; documentando y actualizando los planes, manuales, procedimientos, formatos e instructivos. </t>
  </si>
  <si>
    <t xml:space="preserve">Realizar la documentación de las diferentes dimensiones del MIPG de acuerdo a las siguientes actividades: A) Apoyar la realización un acto administrativo para crear el Comité Institucional de Gestión y Desempeño. B) Apoyar el levantamiento del autodiagnostico de las dimensiones del MIPG. C) Acompañar la formulación de los Planes de acción de las Dimensiones del MIPG. D) Formular el Codigo de Integridad mediante acta administrativo y socilizarlo con todo el personal de la entidad. </t>
  </si>
  <si>
    <t>Presentar a la Gerencia de la Entidad el Plan de Previsión de Talento Humano y Publicarlo en la pagina web de la entidad.</t>
  </si>
  <si>
    <r>
      <t xml:space="preserve">
Presentar a la Gerencia de la Entidad el Plan Estrategico de Talento Humano y Publicarlo en la pagina web de la entidad. Según la </t>
    </r>
    <r>
      <rPr>
        <sz val="8"/>
        <rFont val="Calibri"/>
        <family val="2"/>
      </rPr>
      <t>actualizacion el manual de funciones.</t>
    </r>
  </si>
  <si>
    <t>Un Plan Formulado.</t>
  </si>
  <si>
    <t>Numeros de Actividades para la formulación del Plan de Incentivos y Biebestar Institucional.</t>
  </si>
  <si>
    <t>Formular,  Implementar y evaluar el  Plan del Trabajo Anual del Sistema de Gestión de Seguridad y Salud en el Trabajo de la Entidad.</t>
  </si>
  <si>
    <t>Numero de acciones para formular,  Implementar y evaluar el  Plan del Trabajo Anual del Sistema de Gestión de Seguridad y Salud en el Trabajo de la Entidad.</t>
  </si>
  <si>
    <t xml:space="preserve">Numero de Acciones para la formulación del Plan de formación y capacitación formulado, publicado y ejecutado. </t>
  </si>
  <si>
    <t xml:space="preserve">1.Realizar encuesta para conocer las necesidades de formacion y capacitacion de los tres servidores públicos.  
                                            2.Elaborar el Plan de Formación y Capacitación
3. Públicar en la Pagina Web de la entidad; y socializar el plan de formación y capacitación a los 3 servidores publicos y contratistas de la misma.
4.Desarrollar el programa de induccion y reinducción.                                                                                                                         
5. Ejecutar el Plan de Formación y Capacitación .   </t>
  </si>
  <si>
    <t>Manual de manejo y control de recursos fisicos.</t>
  </si>
  <si>
    <t xml:space="preserve">1. Adoptar el manual para la administración de recursos fisicos.                                                                         </t>
  </si>
  <si>
    <t>Un Manual de manejo y control de recursos fisicos.</t>
  </si>
  <si>
    <t>Coordinador del Proceso Administrativa.</t>
  </si>
  <si>
    <t>Plan de Atención al Ciudadano.</t>
  </si>
  <si>
    <t>1.  Realizar el Manual de Atención al Ciudadano.      2. Formular el Plan de Atención al Ciudadano.                3. Socializar el Plan de Atención al Ciudadano.</t>
  </si>
  <si>
    <t>A la fecha se presenta la fomulación del Manual de Atención al Ciudadano.</t>
  </si>
  <si>
    <t>1. Establecer un acto administrativo el Programa de Gestión Documental (PGD).
2. Revisión y adopcion de las tablas de retencion documental; mediante circular.                                                                                       3. Adopcion mediante acto administrativo del Sistema Integrado de Conservación (SIC).                                                                               4. Formular e Implementar mediante acto administrativo el Plan Institucional de Archivos (PINAR).
5. Armonizar el Programa de Gestión Documental al Modelo Integrado de Planeación y Gestión (MIPG) mediante la articulación del Comite Institucional de Gestión y Desempeño.</t>
  </si>
  <si>
    <t>Proceso Gestión Administrativa Sub Proceso de Atención al Ciudadano</t>
  </si>
  <si>
    <t>Proceso Gestión Administrativa Sub Proceso de Recursos Fisicos</t>
  </si>
  <si>
    <t>Plan Anual de Adquisiciones 2018</t>
  </si>
  <si>
    <t>Plan de Anual de Adquisiciones Formulado y Plan de Anual de Adquisiciones Ajustado.</t>
  </si>
  <si>
    <t xml:space="preserve">1) Formular y publicar el Plan Anual de Adquisiciones 2018. 2) Ajustar y Públicar el Plan Anual de Adquisiciones en el segundo semestre de 2018. </t>
  </si>
  <si>
    <t>4. Realizar el Manual de Manejo y Control de Recursos Fisicos.</t>
  </si>
  <si>
    <t>5. Formular e implementar el Plan de Atención al Ciudadano.</t>
  </si>
  <si>
    <t xml:space="preserve">6. Formular e implementar el Programa de Gestión de Gestión Documental (PGD). </t>
  </si>
  <si>
    <t xml:space="preserve">7.  Formular y Consolidar  el Plan Anual de Adquisiciones. </t>
  </si>
  <si>
    <t>Coordinador del Proceso Administrativa 
Contratista de Apoyo SGSST</t>
  </si>
  <si>
    <t>Cargo: Contratista Proceso de Planeación</t>
  </si>
  <si>
    <t>Ponderador</t>
  </si>
  <si>
    <t>Año 2018</t>
  </si>
  <si>
    <t>Código: F-01-P-1</t>
  </si>
  <si>
    <t>Versión: 01</t>
  </si>
  <si>
    <t>Fecha: 18/04/2018</t>
  </si>
  <si>
    <t>PLAN DE ACCIÓN 2018</t>
  </si>
  <si>
    <t>N° Procesos revisados y actualizados /  N° Procesos Aprobados.</t>
  </si>
  <si>
    <t xml:space="preserve">Numero de Actividades en la documentación de las diferentes dimensiones del MIPG / Actividades programadas. </t>
  </si>
  <si>
    <t>Numero de Actividades realizadas en la implementación del Plan de Atención al Ciudadano / Actividades Programadas.</t>
  </si>
  <si>
    <t>Numero de Actividades en la implementación del Programa de gestion documental formulado e implementado / Actividades Programadas.</t>
  </si>
  <si>
    <t>Cargo: Contratista Apoyo Area Administrativa.</t>
  </si>
  <si>
    <r>
      <t>2.</t>
    </r>
    <r>
      <rPr>
        <sz val="8"/>
        <rFont val="Calibri"/>
        <family val="2"/>
      </rPr>
      <t xml:space="preserve"> Fomentar la cultura del modelo Estándar de Control Interno y fortalecer el Sistema de control interno;</t>
    </r>
    <r>
      <rPr>
        <b/>
        <sz val="8"/>
        <rFont val="Calibri"/>
        <family val="2"/>
      </rPr>
      <t xml:space="preserve"> de acuerdo a la  imp</t>
    </r>
    <r>
      <rPr>
        <b/>
        <sz val="10"/>
        <rFont val="Calibri"/>
        <family val="2"/>
      </rPr>
      <t>lementacion del Modelo Integrado de Planeación (MIPG) según el decreto 1099 de 2017.</t>
    </r>
  </si>
  <si>
    <r>
      <t xml:space="preserve">3.  Formular el Plan Estrategico del Talento Humano según el Decreto 612 de 2018. </t>
    </r>
    <r>
      <rPr>
        <b/>
        <sz val="8"/>
        <rFont val="Calibri"/>
        <family val="2"/>
      </rPr>
      <t xml:space="preserve"> </t>
    </r>
    <r>
      <rPr>
        <sz val="8"/>
        <rFont val="Calibri"/>
        <family val="2"/>
      </rPr>
      <t>Generando un buen clima organizacional.</t>
    </r>
  </si>
  <si>
    <t>Avance 30 Septiembre de 2018</t>
  </si>
  <si>
    <t>Ejecución Presupuestal a 30 Septiembre de 2018</t>
  </si>
  <si>
    <t>Se realiza la documentación de los procesos: 
1. Predial
2. Administrativa
3. Planeación 
4.Financiera.
5.Control Interno
6. Juridica.
7. Talento Humano.
8. Gestión Administrativa.
los cuales reposan en las carpetas del proceso de gestión administrativa.</t>
  </si>
  <si>
    <t xml:space="preserve">Se apoyo la realización de un acto administrativo para crear el Comité Institucional de Gestión y Desempeño. Y Se realizo  el autodiagnostico de de los Subprocesos de Gestión Administrativa
1. Gestión de Talento Humano
2. Integridad
3.Servicio al Ciudadano
4.Gestión Documental.
5. Se Formulo el Codigo de Integridad mediante acta administrativo y se socilizo con todo el personal de la entidad. 
</t>
  </si>
  <si>
    <t>Se realizaron las siguientes acciones para la formulación del Plan de formación y capacitación: 
1.Realizar encuesta para conocer las necesidades de formacion y capacitacion de los tres servidores públicos.  
                                            2.Elaborar el Plan de Formación y Capacitación
3. Públicar en la Pagina Web de la entidad; y socializar el plan de formación y capacitación a los 3 servidores publicos y contratistas de la misma.</t>
  </si>
  <si>
    <t>1. Se Realizo la encuesta para conocer las necesidades de bienestar y estimulos de los tres servidores públicos.                                              2. Se reviso y se aprobo el Plan de incentivos y bienestar social, e implementarse mediante acto administrativo; el cual se publico en la pagina de la entidad el Plan de Incentivos y Bienestar Social.</t>
  </si>
  <si>
    <t xml:space="preserve">A 30 de Septiembre se encuentra formulado y publicado en la pagina web de la entidad el Plan del Trabajo Anual del Sistema de Gestión de Seguridad y Salud en el Trabajo de la Entidad, y se realizaron las siguientes actividades: 1. Aplicar las normas sobre sistema de seguridad y salud en el trabajo.                                                                 2. Adoptar el sistema de seguridad y salud en el trabajo.                                                                                           3. Desarrollar las actividades adoptadas para el sistema de seguridad y salud en el trabajo.                                  </t>
  </si>
  <si>
    <t>Se encuentra a la fecha Un Manual de manejo y control de recursos fisicos; pero falta actluzaizarlo.</t>
  </si>
  <si>
    <t xml:space="preserve">Programa de de Gestión Documental Formulado e Implementado (PGD). </t>
  </si>
  <si>
    <t>Se evidencia las acciónes por medio de la sgte manera: 1. Acto administrativo del Programa de Gestión Documental (PGD) y publicado en la página web.
2.  Se establecio Circular para revisión  de las tablas de retención documental.                                                                                       3. Adopcion mediante acto administrativo del Sistema Integrado de Conservación (SIC); y se publicó en la página web.                                                                               4. Se público acto administrativo el Plan Institucional de Archivos (PINAR).
5. Armonizar el Programa de Gestión Documental al Modelo Integrado de Planeación y Gestión (MIPG) mediante la articulación del Comite Institucional de Gestión y Desempeño.</t>
  </si>
  <si>
    <t xml:space="preserve">Hasta la fecha se evidencia las siguientes actividades: 1) Formulación y publicación el Plan Anual de Adquisiciones 2018. 2) Ajuste y Públicación el Plan Anual de Adquisiciones en el segundo semestre de 2018. </t>
  </si>
  <si>
    <t>SEGUIMIENTO PLANES DE ACCION POR PROCESO</t>
  </si>
  <si>
    <t>MONITOREO, REVISIÓN Y SEGUIMIENTO- CONTROL INTERNO</t>
  </si>
  <si>
    <t xml:space="preserve">  PESO DE LA ESTRATEGIA  PENDIENTE DE EJECUTAR </t>
  </si>
  <si>
    <t xml:space="preserve">META PENDIENTE </t>
  </si>
  <si>
    <t xml:space="preserve">CUMPLIMIENTO DE LA ESTRATEGIA </t>
  </si>
  <si>
    <t xml:space="preserve">OBSERVACIONES </t>
  </si>
  <si>
    <t>Elaborado por: FABIAN PATIÑO</t>
  </si>
  <si>
    <t>ACCIONES  30 DE SEPTIEMBRE DE 2018 (III TRIMESTRE)</t>
  </si>
  <si>
    <t>FRANCIA ELENA BEDOYA VILLEGAS- Jefe Control Interno</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</si>
</sst>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 #,##0_);_(&quot;$&quot;\ * \(#,##0\);_(&quot;$&quot;\ * &quot;-&quot;??_);_(@_)"/>
    <numFmt numFmtId="171" formatCode="_(* #,##0_);_(* \(#,##0\);_(* &quot;-&quot;??_);_(@_)"/>
    <numFmt numFmtId="172" formatCode="_(&quot;$&quot;* #,##0.0_);_(&quot;$&quot;* \(#,##0.0\);_(&quot;$&quot;* &quot;-&quot;??_);_(@_)"/>
    <numFmt numFmtId="173" formatCode="_(&quot;$&quot;* #,##0_);_(&quot;$&quot;* \(#,##0\);_(&quot;$&quot;* &quot;-&quot;??_);_(@_)"/>
    <numFmt numFmtId="174" formatCode="_(&quot;$&quot;* #,##0.000_);_(&quot;$&quot;* \(#,##0.000\);_(&quot;$&quot;* &quot;-&quot;??_);_(@_)"/>
    <numFmt numFmtId="175" formatCode="_(&quot;$&quot;* #,##0.0000_);_(&quot;$&quot;* \(#,##0.0000\);_(&quot;$&quot;* &quot;-&quot;??_);_(@_)"/>
    <numFmt numFmtId="176" formatCode="_(&quot;$&quot;* #,##0.00000_);_(&quot;$&quot;* \(#,##0.00000\);_(&quot;$&quot;* &quot;-&quot;??_);_(@_)"/>
    <numFmt numFmtId="177" formatCode="_(&quot;$&quot;* #,##0.000000_);_(&quot;$&quot;* \(#,##0.000000\);_(&quot;$&quot;* &quot;-&quot;??_);_(@_)"/>
    <numFmt numFmtId="178" formatCode="_(&quot;$&quot;* #,##0.0000000_);_(&quot;$&quot;* \(#,##0.0000000\);_(&quot;$&quot;* &quot;-&quot;??_);_(@_)"/>
    <numFmt numFmtId="179" formatCode="[$-240A]dddd\,\ dd&quot; de &quot;mmmm&quot; de &quot;yyyy"/>
    <numFmt numFmtId="180" formatCode="[$-240A]hh:mm:ss\ AM/PM"/>
    <numFmt numFmtId="181" formatCode="0.0"/>
    <numFmt numFmtId="182" formatCode="0.0%"/>
    <numFmt numFmtId="183" formatCode="0.000"/>
    <numFmt numFmtId="184" formatCode="0.0000"/>
  </numFmts>
  <fonts count="64">
    <font>
      <sz val="11"/>
      <color theme="1"/>
      <name val="Calibri"/>
      <family val="2"/>
    </font>
    <font>
      <sz val="11"/>
      <color indexed="8"/>
      <name val="Calibri"/>
      <family val="2"/>
    </font>
    <font>
      <sz val="12"/>
      <name val="Calibri"/>
      <family val="2"/>
    </font>
    <font>
      <sz val="8"/>
      <name val="Calibri"/>
      <family val="2"/>
    </font>
    <font>
      <b/>
      <sz val="11"/>
      <color indexed="8"/>
      <name val="Arial"/>
      <family val="2"/>
    </font>
    <font>
      <b/>
      <sz val="9"/>
      <name val="Tahoma"/>
      <family val="2"/>
    </font>
    <font>
      <sz val="9"/>
      <name val="Tahoma"/>
      <family val="2"/>
    </font>
    <font>
      <b/>
      <sz val="8"/>
      <name val="Arial"/>
      <family val="2"/>
    </font>
    <font>
      <b/>
      <sz val="8"/>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name val="Calibri"/>
      <family val="2"/>
    </font>
    <font>
      <sz val="12"/>
      <color indexed="8"/>
      <name val="Arial"/>
      <family val="2"/>
    </font>
    <font>
      <sz val="8"/>
      <color indexed="8"/>
      <name val="Calibri"/>
      <family val="2"/>
    </font>
    <font>
      <sz val="8"/>
      <color indexed="8"/>
      <name val="Arial"/>
      <family val="2"/>
    </font>
    <font>
      <sz val="11"/>
      <color indexed="8"/>
      <name val="Arial"/>
      <family val="2"/>
    </font>
    <font>
      <b/>
      <sz val="8"/>
      <color indexed="9"/>
      <name val="Arial"/>
      <family val="2"/>
    </font>
    <font>
      <sz val="11"/>
      <name val="Calibri"/>
      <family val="2"/>
    </font>
    <font>
      <b/>
      <sz val="8"/>
      <color indexed="8"/>
      <name val="Calibri"/>
      <family val="2"/>
    </font>
    <font>
      <sz val="10"/>
      <name val="Calibri"/>
      <family val="2"/>
    </font>
    <font>
      <sz val="10"/>
      <color indexed="8"/>
      <name val="Calibri"/>
      <family val="2"/>
    </font>
    <font>
      <sz val="16"/>
      <name val="Calibri"/>
      <family val="2"/>
    </font>
    <font>
      <b/>
      <sz val="8"/>
      <color indexed="9"/>
      <name val="Calibri"/>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Arial"/>
      <family val="2"/>
    </font>
    <font>
      <sz val="8"/>
      <color theme="1"/>
      <name val="Calibri"/>
      <family val="2"/>
    </font>
    <font>
      <sz val="8"/>
      <color theme="1"/>
      <name val="Arial"/>
      <family val="2"/>
    </font>
    <font>
      <sz val="11"/>
      <color theme="1"/>
      <name val="Arial"/>
      <family val="2"/>
    </font>
    <font>
      <b/>
      <sz val="8"/>
      <color theme="0"/>
      <name val="Arial"/>
      <family val="2"/>
    </font>
    <font>
      <b/>
      <sz val="8"/>
      <color theme="1"/>
      <name val="Calibri"/>
      <family val="2"/>
    </font>
    <font>
      <sz val="10"/>
      <color theme="1"/>
      <name val="Calibri"/>
      <family val="2"/>
    </font>
    <font>
      <sz val="12"/>
      <color theme="1"/>
      <name val="Arial"/>
      <family val="2"/>
    </font>
    <font>
      <b/>
      <sz val="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8"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top style="thin"/>
      <bottom/>
    </border>
    <border>
      <left/>
      <right/>
      <top style="thin"/>
      <bottom/>
    </border>
    <border>
      <left/>
      <right style="thin"/>
      <top/>
      <bottom style="thin"/>
    </border>
    <border>
      <left/>
      <right style="thin"/>
      <top style="thin"/>
      <bottom style="thin"/>
    </border>
    <border>
      <left/>
      <right style="thin"/>
      <top style="thin"/>
      <bottom/>
    </border>
    <border>
      <left style="thin"/>
      <right/>
      <top style="thin"/>
      <bottom style="thin"/>
    </border>
    <border>
      <left style="thin"/>
      <right/>
      <top/>
      <bottom style="thin"/>
    </border>
    <border>
      <left style="thin"/>
      <right>
        <color indexed="63"/>
      </right>
      <top style="thin"/>
      <bottom style="medium"/>
    </border>
    <border>
      <left style="thin"/>
      <right style="thin"/>
      <top>
        <color indexed="63"/>
      </top>
      <bottom>
        <color indexed="63"/>
      </bottom>
    </border>
    <border>
      <left/>
      <right>
        <color indexed="63"/>
      </right>
      <top style="thin"/>
      <bottom style="thin"/>
    </border>
    <border>
      <left style="thin"/>
      <right style="thin"/>
      <top style="medium"/>
      <bottom>
        <color indexed="63"/>
      </botto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62">
    <xf numFmtId="0" fontId="0" fillId="0" borderId="0" xfId="0" applyFont="1" applyAlignment="1">
      <alignment/>
    </xf>
    <xf numFmtId="0" fontId="0" fillId="33" borderId="0" xfId="0" applyFill="1" applyAlignment="1">
      <alignment/>
    </xf>
    <xf numFmtId="0" fontId="42"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55" fillId="0" borderId="0" xfId="0" applyFont="1" applyAlignment="1">
      <alignment/>
    </xf>
    <xf numFmtId="0" fontId="56" fillId="0" borderId="10" xfId="0" applyFont="1" applyFill="1" applyBorder="1" applyAlignment="1">
      <alignment horizontal="center"/>
    </xf>
    <xf numFmtId="0" fontId="56" fillId="0"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9" fontId="0" fillId="0" borderId="11" xfId="53" applyFont="1" applyFill="1" applyBorder="1" applyAlignment="1">
      <alignment horizontal="center" vertical="center" wrapText="1"/>
    </xf>
    <xf numFmtId="170" fontId="0" fillId="0" borderId="10" xfId="49" applyNumberFormat="1" applyFont="1" applyFill="1" applyBorder="1" applyAlignment="1">
      <alignment horizontal="center" vertical="center" wrapText="1"/>
    </xf>
    <xf numFmtId="0" fontId="56" fillId="0" borderId="12" xfId="0" applyFont="1" applyFill="1" applyBorder="1" applyAlignment="1">
      <alignment horizontal="justify" vertical="center"/>
    </xf>
    <xf numFmtId="9" fontId="2" fillId="0" borderId="12" xfId="53"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9" fontId="2" fillId="0" borderId="10" xfId="53" applyFont="1" applyFill="1" applyBorder="1" applyAlignment="1">
      <alignment horizontal="center" vertical="center"/>
    </xf>
    <xf numFmtId="0" fontId="0" fillId="0" borderId="10" xfId="0" applyNumberFormat="1" applyFill="1" applyBorder="1" applyAlignment="1">
      <alignment horizontal="center" vertical="center" wrapText="1"/>
    </xf>
    <xf numFmtId="0" fontId="0" fillId="0" borderId="11" xfId="0" applyFont="1" applyFill="1" applyBorder="1" applyAlignment="1">
      <alignment horizontal="center" vertical="center" wrapText="1"/>
    </xf>
    <xf numFmtId="9" fontId="2" fillId="0" borderId="11" xfId="53" applyFont="1" applyFill="1" applyBorder="1" applyAlignment="1">
      <alignment horizontal="center" vertical="center"/>
    </xf>
    <xf numFmtId="0" fontId="56"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3" xfId="0" applyFont="1" applyFill="1" applyBorder="1" applyAlignment="1">
      <alignment horizontal="left" vertical="top" wrapText="1"/>
    </xf>
    <xf numFmtId="0" fontId="0" fillId="0" borderId="13" xfId="0" applyFont="1" applyFill="1" applyBorder="1" applyAlignment="1">
      <alignment horizontal="left" vertical="center" wrapText="1"/>
    </xf>
    <xf numFmtId="9" fontId="2" fillId="0" borderId="13" xfId="53" applyFont="1" applyFill="1" applyBorder="1" applyAlignment="1">
      <alignment horizontal="center" vertical="center"/>
    </xf>
    <xf numFmtId="0" fontId="3" fillId="0" borderId="10" xfId="0" applyFont="1" applyFill="1" applyBorder="1" applyAlignment="1">
      <alignment horizontal="justify" vertical="center"/>
    </xf>
    <xf numFmtId="0" fontId="57" fillId="0" borderId="0" xfId="0" applyFont="1" applyBorder="1" applyAlignment="1">
      <alignment vertical="center" wrapText="1"/>
    </xf>
    <xf numFmtId="0" fontId="58" fillId="0" borderId="0" xfId="0" applyFont="1" applyBorder="1" applyAlignment="1">
      <alignment vertical="center" wrapText="1"/>
    </xf>
    <xf numFmtId="0" fontId="0" fillId="0" borderId="0" xfId="0" applyBorder="1" applyAlignment="1">
      <alignment/>
    </xf>
    <xf numFmtId="0" fontId="39" fillId="33" borderId="0" xfId="0" applyFont="1" applyFill="1" applyAlignment="1">
      <alignment/>
    </xf>
    <xf numFmtId="0" fontId="59" fillId="34" borderId="10" xfId="0" applyFont="1" applyFill="1" applyBorder="1" applyAlignment="1">
      <alignment horizontal="center" vertical="center"/>
    </xf>
    <xf numFmtId="9" fontId="56" fillId="0" borderId="10" xfId="53"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9" fontId="2" fillId="0" borderId="15" xfId="53" applyFont="1" applyFill="1" applyBorder="1" applyAlignment="1">
      <alignment horizontal="center" vertical="center"/>
    </xf>
    <xf numFmtId="0" fontId="54" fillId="35" borderId="10" xfId="0" applyFont="1" applyFill="1" applyBorder="1" applyAlignment="1">
      <alignment horizontal="center" vertical="center" wrapText="1"/>
    </xf>
    <xf numFmtId="9" fontId="54" fillId="35" borderId="10" xfId="53" applyFont="1" applyFill="1" applyBorder="1" applyAlignment="1">
      <alignment horizontal="center" vertical="center" wrapText="1"/>
    </xf>
    <xf numFmtId="0" fontId="56" fillId="0" borderId="10" xfId="0" applyFont="1" applyFill="1" applyBorder="1" applyAlignment="1">
      <alignment horizontal="center" vertical="center" wrapText="1"/>
    </xf>
    <xf numFmtId="0" fontId="0" fillId="0" borderId="0" xfId="0" applyFill="1" applyAlignment="1">
      <alignment/>
    </xf>
    <xf numFmtId="0" fontId="56" fillId="0" borderId="10" xfId="0" applyFont="1" applyFill="1" applyBorder="1" applyAlignment="1">
      <alignment horizontal="center" vertical="center" wrapText="1"/>
    </xf>
    <xf numFmtId="0" fontId="0" fillId="0" borderId="11" xfId="53" applyNumberFormat="1" applyFont="1" applyFill="1" applyBorder="1" applyAlignment="1">
      <alignment horizontal="center" vertical="center" wrapText="1"/>
    </xf>
    <xf numFmtId="9" fontId="0" fillId="0" borderId="11" xfId="53"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0"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170" fontId="0" fillId="0" borderId="10" xfId="49"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0" fillId="0" borderId="10" xfId="0" applyNumberFormat="1" applyFont="1" applyFill="1" applyBorder="1" applyAlignment="1">
      <alignment horizontal="center" vertical="center"/>
    </xf>
    <xf numFmtId="170" fontId="0" fillId="0" borderId="10" xfId="49"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170" fontId="0" fillId="0" borderId="10" xfId="49"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Font="1" applyFill="1" applyBorder="1" applyAlignment="1">
      <alignment horizontal="left" vertical="top" wrapText="1"/>
    </xf>
    <xf numFmtId="0" fontId="0" fillId="0" borderId="11" xfId="0" applyFont="1" applyFill="1" applyBorder="1" applyAlignment="1">
      <alignment horizontal="left" vertical="center" wrapText="1"/>
    </xf>
    <xf numFmtId="170" fontId="0" fillId="0" borderId="10" xfId="49" applyNumberFormat="1" applyFont="1" applyFill="1" applyBorder="1" applyAlignment="1">
      <alignment horizontal="center" vertical="center"/>
    </xf>
    <xf numFmtId="9" fontId="0" fillId="0" borderId="10" xfId="53" applyFont="1" applyFill="1" applyBorder="1" applyAlignment="1">
      <alignment horizontal="center" vertical="center" wrapText="1"/>
    </xf>
    <xf numFmtId="0" fontId="8" fillId="35" borderId="10" xfId="0" applyFont="1" applyFill="1" applyBorder="1" applyAlignment="1">
      <alignment horizontal="center" vertical="center"/>
    </xf>
    <xf numFmtId="9" fontId="60" fillId="35" borderId="10" xfId="53" applyFont="1" applyFill="1" applyBorder="1" applyAlignment="1">
      <alignment horizontal="center" vertical="center" wrapText="1"/>
    </xf>
    <xf numFmtId="170" fontId="8" fillId="0" borderId="10" xfId="49" applyNumberFormat="1" applyFont="1" applyFill="1" applyBorder="1" applyAlignment="1">
      <alignment horizontal="center" vertical="center"/>
    </xf>
    <xf numFmtId="170" fontId="34" fillId="0" borderId="10" xfId="49" applyNumberFormat="1" applyFont="1" applyFill="1" applyBorder="1" applyAlignment="1">
      <alignment horizontal="center" vertical="center" wrapText="1"/>
    </xf>
    <xf numFmtId="0" fontId="60" fillId="0" borderId="10" xfId="0" applyFont="1" applyFill="1" applyBorder="1" applyAlignment="1">
      <alignment horizontal="center" vertical="center"/>
    </xf>
    <xf numFmtId="0" fontId="56" fillId="0" borderId="10" xfId="0" applyFont="1" applyFill="1" applyBorder="1" applyAlignment="1">
      <alignment horizontal="center" vertical="center"/>
    </xf>
    <xf numFmtId="2" fontId="56" fillId="0" borderId="12" xfId="53" applyNumberFormat="1" applyFont="1" applyFill="1" applyBorder="1" applyAlignment="1">
      <alignment horizontal="center" vertical="center" wrapText="1"/>
    </xf>
    <xf numFmtId="1" fontId="56" fillId="0" borderId="12" xfId="53" applyNumberFormat="1" applyFont="1" applyFill="1" applyBorder="1" applyAlignment="1">
      <alignment horizontal="center" vertical="center"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center" vertical="center"/>
    </xf>
    <xf numFmtId="0" fontId="56" fillId="0" borderId="11" xfId="0" applyFont="1" applyFill="1" applyBorder="1" applyAlignment="1">
      <alignment horizontal="center" vertical="center"/>
    </xf>
    <xf numFmtId="0" fontId="0" fillId="0" borderId="11" xfId="0" applyFont="1" applyFill="1" applyBorder="1" applyAlignment="1">
      <alignment/>
    </xf>
    <xf numFmtId="0" fontId="56" fillId="0" borderId="10" xfId="53" applyNumberFormat="1" applyFont="1" applyFill="1" applyBorder="1" applyAlignment="1">
      <alignment horizontal="center" vertical="center" wrapText="1"/>
    </xf>
    <xf numFmtId="0" fontId="0" fillId="0" borderId="13" xfId="53" applyNumberFormat="1" applyFont="1" applyFill="1" applyBorder="1" applyAlignment="1">
      <alignment horizontal="center" vertical="center" wrapText="1"/>
    </xf>
    <xf numFmtId="0" fontId="56" fillId="0" borderId="13" xfId="53" applyNumberFormat="1" applyFont="1" applyFill="1" applyBorder="1" applyAlignment="1">
      <alignment horizontal="center" vertical="center" wrapText="1"/>
    </xf>
    <xf numFmtId="0" fontId="56" fillId="0" borderId="10" xfId="53" applyNumberFormat="1" applyFont="1" applyFill="1" applyBorder="1" applyAlignment="1">
      <alignment horizontal="center" vertical="center"/>
    </xf>
    <xf numFmtId="1" fontId="34" fillId="0" borderId="10" xfId="49"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justify" vertical="center"/>
    </xf>
    <xf numFmtId="0" fontId="3" fillId="0" borderId="17" xfId="0" applyFont="1" applyFill="1" applyBorder="1" applyAlignment="1">
      <alignment vertical="center" wrapText="1"/>
    </xf>
    <xf numFmtId="0" fontId="3" fillId="0" borderId="0" xfId="0" applyFont="1" applyFill="1" applyAlignment="1">
      <alignment horizontal="left" vertical="center" wrapText="1"/>
    </xf>
    <xf numFmtId="0" fontId="8" fillId="0" borderId="18" xfId="0" applyFont="1" applyFill="1" applyBorder="1" applyAlignment="1">
      <alignment horizontal="justify" vertical="center" wrapText="1"/>
    </xf>
    <xf numFmtId="9" fontId="32" fillId="0" borderId="10" xfId="53"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9" fontId="32" fillId="0" borderId="11" xfId="53" applyFont="1" applyFill="1" applyBorder="1" applyAlignment="1">
      <alignment horizontal="center" vertical="center" wrapText="1"/>
    </xf>
    <xf numFmtId="170" fontId="32" fillId="0" borderId="10" xfId="49" applyNumberFormat="1" applyFont="1" applyFill="1" applyBorder="1" applyAlignment="1">
      <alignment horizontal="center" vertical="center" wrapText="1"/>
    </xf>
    <xf numFmtId="169" fontId="34" fillId="0" borderId="10" xfId="49" applyFont="1" applyFill="1" applyBorder="1" applyAlignment="1">
      <alignment horizontal="center" vertical="center"/>
    </xf>
    <xf numFmtId="1" fontId="3" fillId="0" borderId="10" xfId="49" applyNumberFormat="1" applyFont="1" applyFill="1" applyBorder="1" applyAlignment="1">
      <alignment horizontal="center" vertical="center"/>
    </xf>
    <xf numFmtId="0" fontId="34" fillId="0" borderId="10" xfId="49" applyNumberFormat="1" applyFont="1" applyFill="1" applyBorder="1" applyAlignment="1">
      <alignment horizontal="center" vertical="center"/>
    </xf>
    <xf numFmtId="0" fontId="32" fillId="0" borderId="0" xfId="0" applyFont="1" applyFill="1" applyAlignment="1">
      <alignment/>
    </xf>
    <xf numFmtId="170" fontId="60" fillId="35" borderId="10" xfId="53" applyNumberFormat="1" applyFont="1" applyFill="1" applyBorder="1" applyAlignment="1">
      <alignment horizontal="center" vertical="center"/>
    </xf>
    <xf numFmtId="170" fontId="60" fillId="35" borderId="10" xfId="49" applyNumberFormat="1" applyFont="1" applyFill="1" applyBorder="1" applyAlignment="1">
      <alignment horizontal="center" vertical="center"/>
    </xf>
    <xf numFmtId="0" fontId="0" fillId="33" borderId="10" xfId="0" applyFill="1" applyBorder="1" applyAlignment="1">
      <alignment horizontal="center"/>
    </xf>
    <xf numFmtId="2" fontId="0" fillId="0" borderId="11" xfId="53" applyNumberFormat="1" applyFont="1" applyFill="1" applyBorder="1" applyAlignment="1">
      <alignment horizontal="center" vertical="center" wrapText="1"/>
    </xf>
    <xf numFmtId="169" fontId="0" fillId="0" borderId="11" xfId="53" applyNumberFormat="1" applyFont="1" applyFill="1" applyBorder="1" applyAlignment="1">
      <alignment horizontal="center" vertical="center" wrapText="1"/>
    </xf>
    <xf numFmtId="0" fontId="8" fillId="14" borderId="10" xfId="0" applyFont="1" applyFill="1" applyBorder="1" applyAlignment="1">
      <alignment horizontal="center" wrapText="1"/>
    </xf>
    <xf numFmtId="0" fontId="61" fillId="35" borderId="19" xfId="0" applyFont="1" applyFill="1" applyBorder="1" applyAlignment="1">
      <alignment horizontal="center" vertical="center" wrapText="1"/>
    </xf>
    <xf numFmtId="0" fontId="56" fillId="35" borderId="14" xfId="0" applyNumberFormat="1" applyFont="1" applyFill="1" applyBorder="1" applyAlignment="1">
      <alignment horizontal="center" vertical="center" wrapText="1"/>
    </xf>
    <xf numFmtId="0" fontId="32" fillId="35" borderId="19" xfId="0" applyNumberFormat="1" applyFont="1" applyFill="1" applyBorder="1" applyAlignment="1">
      <alignment horizontal="center" vertical="center" wrapText="1"/>
    </xf>
    <xf numFmtId="0" fontId="0" fillId="35" borderId="20" xfId="0" applyFill="1" applyBorder="1" applyAlignment="1">
      <alignment horizontal="center" vertical="center" wrapText="1"/>
    </xf>
    <xf numFmtId="0" fontId="56" fillId="35" borderId="19" xfId="0" applyFont="1" applyFill="1" applyBorder="1" applyAlignment="1">
      <alignment horizontal="center" vertical="center" wrapText="1"/>
    </xf>
    <xf numFmtId="0" fontId="56" fillId="35" borderId="21" xfId="0" applyNumberFormat="1" applyFont="1" applyFill="1" applyBorder="1" applyAlignment="1">
      <alignment horizontal="center" vertical="center" wrapText="1"/>
    </xf>
    <xf numFmtId="0" fontId="56" fillId="35" borderId="19" xfId="0" applyNumberFormat="1" applyFont="1" applyFill="1" applyBorder="1" applyAlignment="1">
      <alignment horizontal="center" vertical="center" wrapText="1"/>
    </xf>
    <xf numFmtId="0" fontId="0" fillId="35" borderId="19" xfId="0" applyNumberFormat="1" applyFill="1" applyBorder="1" applyAlignment="1">
      <alignment horizontal="center" vertical="center" wrapText="1"/>
    </xf>
    <xf numFmtId="0" fontId="0" fillId="33" borderId="10" xfId="0" applyFill="1" applyBorder="1" applyAlignment="1">
      <alignment/>
    </xf>
    <xf numFmtId="0" fontId="32" fillId="0" borderId="10" xfId="0" applyFont="1" applyFill="1" applyBorder="1" applyAlignment="1">
      <alignment/>
    </xf>
    <xf numFmtId="0" fontId="0" fillId="0" borderId="10" xfId="0" applyFill="1" applyBorder="1" applyAlignment="1">
      <alignment/>
    </xf>
    <xf numFmtId="9" fontId="0" fillId="33" borderId="10" xfId="0" applyNumberFormat="1" applyFill="1" applyBorder="1" applyAlignment="1">
      <alignment/>
    </xf>
    <xf numFmtId="9"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58"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8"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170" fontId="38" fillId="0" borderId="12" xfId="49" applyNumberFormat="1" applyFont="1" applyFill="1" applyBorder="1" applyAlignment="1">
      <alignment horizontal="center" vertical="center" wrapText="1"/>
    </xf>
    <xf numFmtId="170" fontId="38" fillId="0" borderId="22" xfId="49" applyNumberFormat="1" applyFont="1" applyFill="1" applyBorder="1" applyAlignment="1">
      <alignment horizontal="center" vertical="center" wrapText="1"/>
    </xf>
    <xf numFmtId="170" fontId="38" fillId="0" borderId="11" xfId="49" applyNumberFormat="1" applyFont="1" applyFill="1" applyBorder="1" applyAlignment="1">
      <alignment horizontal="center" vertical="center" wrapText="1"/>
    </xf>
    <xf numFmtId="170" fontId="8" fillId="0" borderId="12" xfId="49" applyNumberFormat="1" applyFont="1" applyFill="1" applyBorder="1" applyAlignment="1">
      <alignment horizontal="center" vertical="center" wrapText="1"/>
    </xf>
    <xf numFmtId="170" fontId="8" fillId="0" borderId="22" xfId="49" applyNumberFormat="1" applyFont="1" applyFill="1" applyBorder="1" applyAlignment="1">
      <alignment horizontal="center" vertical="center" wrapText="1"/>
    </xf>
    <xf numFmtId="170" fontId="8" fillId="0" borderId="11" xfId="49" applyNumberFormat="1" applyFont="1" applyFill="1" applyBorder="1" applyAlignment="1">
      <alignment horizontal="center" vertical="center" wrapText="1"/>
    </xf>
    <xf numFmtId="9" fontId="60" fillId="35" borderId="19" xfId="53" applyFont="1" applyFill="1" applyBorder="1" applyAlignment="1">
      <alignment horizontal="center" vertical="center" wrapText="1"/>
    </xf>
    <xf numFmtId="9" fontId="60" fillId="35" borderId="23" xfId="53" applyFont="1" applyFill="1" applyBorder="1" applyAlignment="1">
      <alignment horizontal="center" vertical="center" wrapText="1"/>
    </xf>
    <xf numFmtId="9" fontId="60" fillId="35" borderId="17" xfId="53"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36" borderId="24" xfId="0" applyFont="1" applyFill="1" applyBorder="1" applyAlignment="1">
      <alignment horizontal="center" vertical="center" wrapText="1"/>
    </xf>
    <xf numFmtId="0" fontId="59" fillId="36" borderId="11" xfId="0" applyFont="1" applyFill="1" applyBorder="1" applyAlignment="1">
      <alignment horizontal="center" vertical="center" wrapText="1"/>
    </xf>
    <xf numFmtId="0" fontId="42" fillId="36" borderId="10" xfId="0" applyFont="1" applyFill="1" applyBorder="1" applyAlignment="1">
      <alignment horizontal="center" vertical="center"/>
    </xf>
    <xf numFmtId="0" fontId="56" fillId="0" borderId="10" xfId="0" applyFont="1" applyFill="1" applyBorder="1" applyAlignment="1">
      <alignment horizontal="center"/>
    </xf>
    <xf numFmtId="0" fontId="56" fillId="0" borderId="10" xfId="0" applyFont="1" applyFill="1" applyBorder="1" applyAlignment="1">
      <alignment horizontal="center" vertical="center" wrapText="1"/>
    </xf>
    <xf numFmtId="0" fontId="62" fillId="33" borderId="19" xfId="0" applyFont="1" applyFill="1" applyBorder="1" applyAlignment="1">
      <alignment horizontal="center"/>
    </xf>
    <xf numFmtId="0" fontId="62" fillId="33" borderId="17" xfId="0" applyFont="1" applyFill="1" applyBorder="1" applyAlignment="1">
      <alignment horizontal="center"/>
    </xf>
    <xf numFmtId="0" fontId="62" fillId="33" borderId="14" xfId="0" applyFont="1" applyFill="1" applyBorder="1" applyAlignment="1">
      <alignment horizontal="center"/>
    </xf>
    <xf numFmtId="0" fontId="62" fillId="33" borderId="15" xfId="0" applyFont="1" applyFill="1" applyBorder="1" applyAlignment="1">
      <alignment horizontal="center"/>
    </xf>
    <xf numFmtId="0" fontId="62" fillId="33" borderId="18" xfId="0" applyFont="1" applyFill="1" applyBorder="1" applyAlignment="1">
      <alignment horizontal="center"/>
    </xf>
    <xf numFmtId="0" fontId="62" fillId="33" borderId="20" xfId="0" applyFont="1" applyFill="1" applyBorder="1" applyAlignment="1">
      <alignment horizontal="center"/>
    </xf>
    <xf numFmtId="0" fontId="62" fillId="33" borderId="25" xfId="0" applyFont="1" applyFill="1" applyBorder="1" applyAlignment="1">
      <alignment horizontal="center"/>
    </xf>
    <xf numFmtId="0" fontId="62" fillId="33" borderId="16" xfId="0" applyFont="1" applyFill="1" applyBorder="1" applyAlignment="1">
      <alignment horizontal="center"/>
    </xf>
    <xf numFmtId="0" fontId="57" fillId="33" borderId="19" xfId="0" applyFont="1" applyFill="1" applyBorder="1" applyAlignment="1">
      <alignment horizontal="center"/>
    </xf>
    <xf numFmtId="0" fontId="57" fillId="33" borderId="17" xfId="0" applyFont="1" applyFill="1" applyBorder="1" applyAlignment="1">
      <alignment horizontal="center"/>
    </xf>
    <xf numFmtId="0" fontId="26"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33" borderId="10" xfId="0" applyFill="1" applyBorder="1" applyAlignment="1">
      <alignment horizontal="center"/>
    </xf>
    <xf numFmtId="0" fontId="36" fillId="33" borderId="10" xfId="0" applyFont="1" applyFill="1" applyBorder="1" applyAlignment="1">
      <alignment horizontal="center" vertical="center"/>
    </xf>
    <xf numFmtId="0" fontId="42" fillId="36" borderId="10" xfId="0" applyFont="1" applyFill="1" applyBorder="1" applyAlignment="1">
      <alignment horizontal="center" vertical="center" wrapText="1"/>
    </xf>
    <xf numFmtId="0" fontId="42" fillId="36" borderId="18" xfId="0" applyFont="1" applyFill="1" applyBorder="1" applyAlignment="1">
      <alignment horizontal="center" vertical="center"/>
    </xf>
    <xf numFmtId="0" fontId="42" fillId="36" borderId="16" xfId="0" applyFont="1" applyFill="1" applyBorder="1" applyAlignment="1">
      <alignment horizontal="center" vertical="center"/>
    </xf>
    <xf numFmtId="0" fontId="42" fillId="36" borderId="12" xfId="0" applyFont="1" applyFill="1" applyBorder="1" applyAlignment="1">
      <alignment horizontal="center" vertical="center"/>
    </xf>
    <xf numFmtId="0" fontId="42" fillId="36" borderId="11" xfId="0" applyFont="1" applyFill="1" applyBorder="1" applyAlignment="1">
      <alignment horizontal="center" vertical="center"/>
    </xf>
    <xf numFmtId="0" fontId="59" fillId="36" borderId="10" xfId="0" applyFont="1" applyFill="1" applyBorder="1" applyAlignment="1">
      <alignment horizontal="center" vertical="center" wrapText="1"/>
    </xf>
    <xf numFmtId="0" fontId="7" fillId="8" borderId="26" xfId="0" applyFont="1" applyFill="1" applyBorder="1" applyAlignment="1">
      <alignment horizontal="center" wrapText="1"/>
    </xf>
    <xf numFmtId="0" fontId="7" fillId="8" borderId="27" xfId="0" applyFont="1" applyFill="1"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54" fillId="33" borderId="10" xfId="0" applyFont="1" applyFill="1" applyBorder="1" applyAlignment="1">
      <alignment horizontal="center" vertical="center"/>
    </xf>
    <xf numFmtId="0" fontId="42" fillId="36" borderId="12" xfId="0" applyFont="1" applyFill="1" applyBorder="1" applyAlignment="1">
      <alignment horizontal="center" vertical="center" wrapText="1"/>
    </xf>
    <xf numFmtId="0" fontId="42" fillId="36" borderId="11" xfId="0" applyFont="1" applyFill="1" applyBorder="1" applyAlignment="1">
      <alignment horizontal="center" vertical="center" wrapText="1"/>
    </xf>
    <xf numFmtId="0" fontId="63" fillId="36"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4</xdr:col>
      <xdr:colOff>733425</xdr:colOff>
      <xdr:row>4</xdr:row>
      <xdr:rowOff>28575</xdr:rowOff>
    </xdr:to>
    <xdr:pic>
      <xdr:nvPicPr>
        <xdr:cNvPr id="1" name="9 Imagen"/>
        <xdr:cNvPicPr preferRelativeResize="1">
          <a:picLocks noChangeAspect="1"/>
        </xdr:cNvPicPr>
      </xdr:nvPicPr>
      <xdr:blipFill>
        <a:blip r:embed="rId1"/>
        <a:stretch>
          <a:fillRect/>
        </a:stretch>
      </xdr:blipFill>
      <xdr:spPr>
        <a:xfrm>
          <a:off x="390525" y="0"/>
          <a:ext cx="41433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8"/>
  <sheetViews>
    <sheetView tabSelected="1" zoomScale="80" zoomScaleNormal="80" zoomScalePageLayoutView="0" workbookViewId="0" topLeftCell="A23">
      <selection activeCell="G26" sqref="G26:R26"/>
    </sheetView>
  </sheetViews>
  <sheetFormatPr defaultColWidth="11.421875" defaultRowHeight="15"/>
  <cols>
    <col min="1" max="1" width="6.7109375" style="1" customWidth="1"/>
    <col min="2" max="2" width="12.8515625" style="1" customWidth="1"/>
    <col min="3" max="4" width="18.7109375" style="1" customWidth="1"/>
    <col min="5" max="5" width="16.140625" style="1" customWidth="1"/>
    <col min="6" max="6" width="18.8515625" style="1" customWidth="1"/>
    <col min="7" max="7" width="14.00390625" style="1" customWidth="1"/>
    <col min="8" max="8" width="19.57421875" style="1" customWidth="1"/>
    <col min="9" max="9" width="14.00390625" style="1" customWidth="1"/>
    <col min="10" max="10" width="12.421875" style="1" customWidth="1"/>
    <col min="11" max="11" width="12.57421875" style="1" customWidth="1"/>
    <col min="12" max="12" width="16.28125" style="1" customWidth="1"/>
    <col min="13" max="13" width="16.7109375" style="1" customWidth="1"/>
    <col min="14" max="14" width="14.57421875" style="1" customWidth="1"/>
    <col min="15" max="17" width="4.00390625" style="1" customWidth="1"/>
    <col min="18" max="18" width="5.00390625" style="1" bestFit="1" customWidth="1"/>
    <col min="19" max="20" width="3.8515625" style="1" bestFit="1" customWidth="1"/>
    <col min="21" max="21" width="6.7109375" style="1" bestFit="1" customWidth="1"/>
    <col min="22" max="22" width="3.8515625" style="1" customWidth="1"/>
    <col min="23" max="23" width="6.7109375" style="1" customWidth="1"/>
    <col min="24" max="24" width="7.00390625" style="1" customWidth="1"/>
    <col min="25" max="25" width="3.8515625" style="1" bestFit="1" customWidth="1"/>
    <col min="26" max="26" width="4.140625" style="1" customWidth="1"/>
    <col min="27" max="27" width="26.421875" style="1" customWidth="1"/>
    <col min="28" max="28" width="16.421875" style="1" customWidth="1"/>
    <col min="29" max="29" width="16.8515625" style="1" customWidth="1"/>
    <col min="30" max="30" width="18.7109375" style="1" customWidth="1"/>
    <col min="31" max="31" width="19.00390625" style="1" customWidth="1"/>
    <col min="32" max="16384" width="11.421875" style="1" customWidth="1"/>
  </cols>
  <sheetData>
    <row r="1" spans="1:27" ht="15.75">
      <c r="A1" s="146"/>
      <c r="B1" s="146"/>
      <c r="C1" s="146"/>
      <c r="D1" s="146"/>
      <c r="E1" s="146"/>
      <c r="F1" s="135" t="s">
        <v>0</v>
      </c>
      <c r="G1" s="136"/>
      <c r="H1" s="136"/>
      <c r="I1" s="136"/>
      <c r="J1" s="136"/>
      <c r="K1" s="136"/>
      <c r="L1" s="136"/>
      <c r="M1" s="136"/>
      <c r="N1" s="136"/>
      <c r="O1" s="136"/>
      <c r="P1" s="136"/>
      <c r="Q1" s="136"/>
      <c r="R1" s="136"/>
      <c r="S1" s="136"/>
      <c r="T1" s="136"/>
      <c r="U1" s="136"/>
      <c r="V1" s="136"/>
      <c r="W1" s="136"/>
      <c r="X1" s="136"/>
      <c r="Y1" s="137"/>
      <c r="Z1" s="133" t="s">
        <v>84</v>
      </c>
      <c r="AA1" s="134"/>
    </row>
    <row r="2" spans="1:27" ht="15.75">
      <c r="A2" s="146"/>
      <c r="B2" s="146"/>
      <c r="C2" s="146"/>
      <c r="D2" s="146"/>
      <c r="E2" s="146"/>
      <c r="F2" s="138"/>
      <c r="G2" s="139"/>
      <c r="H2" s="139"/>
      <c r="I2" s="139"/>
      <c r="J2" s="139"/>
      <c r="K2" s="139"/>
      <c r="L2" s="139"/>
      <c r="M2" s="139"/>
      <c r="N2" s="139"/>
      <c r="O2" s="139"/>
      <c r="P2" s="139"/>
      <c r="Q2" s="139"/>
      <c r="R2" s="139"/>
      <c r="S2" s="139"/>
      <c r="T2" s="139"/>
      <c r="U2" s="139"/>
      <c r="V2" s="139"/>
      <c r="W2" s="139"/>
      <c r="X2" s="139"/>
      <c r="Y2" s="140"/>
      <c r="Z2" s="133" t="s">
        <v>85</v>
      </c>
      <c r="AA2" s="134"/>
    </row>
    <row r="3" spans="1:27" ht="15" customHeight="1">
      <c r="A3" s="146"/>
      <c r="B3" s="146"/>
      <c r="C3" s="146"/>
      <c r="D3" s="146"/>
      <c r="E3" s="146"/>
      <c r="F3" s="135" t="s">
        <v>87</v>
      </c>
      <c r="G3" s="136"/>
      <c r="H3" s="136"/>
      <c r="I3" s="136"/>
      <c r="J3" s="136"/>
      <c r="K3" s="136"/>
      <c r="L3" s="136"/>
      <c r="M3" s="136"/>
      <c r="N3" s="136"/>
      <c r="O3" s="136"/>
      <c r="P3" s="136"/>
      <c r="Q3" s="136"/>
      <c r="R3" s="136"/>
      <c r="S3" s="136"/>
      <c r="T3" s="136"/>
      <c r="U3" s="136"/>
      <c r="V3" s="136"/>
      <c r="W3" s="136"/>
      <c r="X3" s="136"/>
      <c r="Y3" s="137"/>
      <c r="Z3" s="141" t="s">
        <v>86</v>
      </c>
      <c r="AA3" s="142"/>
    </row>
    <row r="4" spans="1:27" ht="15.75">
      <c r="A4" s="146"/>
      <c r="B4" s="146"/>
      <c r="C4" s="146"/>
      <c r="D4" s="146"/>
      <c r="E4" s="146"/>
      <c r="F4" s="138"/>
      <c r="G4" s="139"/>
      <c r="H4" s="139"/>
      <c r="I4" s="139"/>
      <c r="J4" s="139"/>
      <c r="K4" s="139"/>
      <c r="L4" s="139"/>
      <c r="M4" s="139"/>
      <c r="N4" s="139"/>
      <c r="O4" s="139"/>
      <c r="P4" s="139"/>
      <c r="Q4" s="139"/>
      <c r="R4" s="139"/>
      <c r="S4" s="139"/>
      <c r="T4" s="139"/>
      <c r="U4" s="139"/>
      <c r="V4" s="139"/>
      <c r="W4" s="139"/>
      <c r="X4" s="139"/>
      <c r="Y4" s="140"/>
      <c r="Z4" s="133" t="s">
        <v>1</v>
      </c>
      <c r="AA4" s="134"/>
    </row>
    <row r="5" ht="15"/>
    <row r="6" ht="15"/>
    <row r="7" ht="15.75" thickBot="1"/>
    <row r="8" spans="5:31" ht="21" customHeight="1" thickBot="1">
      <c r="E8" s="2"/>
      <c r="F8" s="143"/>
      <c r="G8" s="143"/>
      <c r="H8" s="2"/>
      <c r="I8" s="143"/>
      <c r="J8" s="143"/>
      <c r="K8" s="143"/>
      <c r="L8" s="143"/>
      <c r="M8" s="3"/>
      <c r="N8" s="41"/>
      <c r="O8" s="144"/>
      <c r="P8" s="144"/>
      <c r="Q8" s="145"/>
      <c r="R8" s="145"/>
      <c r="S8" s="145"/>
      <c r="T8" s="145"/>
      <c r="U8" s="145"/>
      <c r="V8" s="145"/>
      <c r="W8" s="145"/>
      <c r="X8" s="4"/>
      <c r="AB8" s="154" t="s">
        <v>106</v>
      </c>
      <c r="AC8" s="155"/>
      <c r="AD8" s="156"/>
      <c r="AE8" s="157"/>
    </row>
    <row r="9" spans="1:31" ht="15.75" thickBot="1">
      <c r="A9" s="130" t="s">
        <v>2</v>
      </c>
      <c r="B9" s="130"/>
      <c r="AB9" s="154" t="s">
        <v>107</v>
      </c>
      <c r="AC9" s="155"/>
      <c r="AD9" s="156"/>
      <c r="AE9" s="157"/>
    </row>
    <row r="10" spans="1:31" ht="15.75" thickBot="1">
      <c r="A10" s="158">
        <v>2018</v>
      </c>
      <c r="B10" s="158"/>
      <c r="AB10" s="154" t="s">
        <v>106</v>
      </c>
      <c r="AC10" s="155"/>
      <c r="AD10" s="156"/>
      <c r="AE10" s="157"/>
    </row>
    <row r="11" spans="1:31" s="29" customFormat="1" ht="31.5" customHeight="1" thickBot="1">
      <c r="A11" s="147" t="s">
        <v>3</v>
      </c>
      <c r="B11" s="148" t="s">
        <v>4</v>
      </c>
      <c r="C11" s="149" t="s">
        <v>5</v>
      </c>
      <c r="D11" s="153" t="s">
        <v>9</v>
      </c>
      <c r="E11" s="149" t="s">
        <v>35</v>
      </c>
      <c r="F11" s="151" t="s">
        <v>6</v>
      </c>
      <c r="G11" s="130" t="s">
        <v>7</v>
      </c>
      <c r="H11" s="148" t="s">
        <v>8</v>
      </c>
      <c r="I11" s="128" t="s">
        <v>38</v>
      </c>
      <c r="J11" s="127" t="s">
        <v>95</v>
      </c>
      <c r="K11" s="159" t="s">
        <v>10</v>
      </c>
      <c r="L11" s="159" t="s">
        <v>41</v>
      </c>
      <c r="M11" s="127" t="s">
        <v>96</v>
      </c>
      <c r="N11" s="130" t="s">
        <v>43</v>
      </c>
      <c r="O11" s="130" t="s">
        <v>83</v>
      </c>
      <c r="P11" s="130"/>
      <c r="Q11" s="130"/>
      <c r="R11" s="130"/>
      <c r="S11" s="130"/>
      <c r="T11" s="130"/>
      <c r="U11" s="130"/>
      <c r="V11" s="130"/>
      <c r="W11" s="130"/>
      <c r="X11" s="130"/>
      <c r="Y11" s="130"/>
      <c r="Z11" s="130"/>
      <c r="AA11" s="161" t="s">
        <v>11</v>
      </c>
      <c r="AB11" s="154" t="s">
        <v>113</v>
      </c>
      <c r="AC11" s="155"/>
      <c r="AD11" s="156"/>
      <c r="AE11" s="157"/>
    </row>
    <row r="12" spans="1:31" s="29" customFormat="1" ht="48.75" customHeight="1">
      <c r="A12" s="147"/>
      <c r="B12" s="148"/>
      <c r="C12" s="150"/>
      <c r="D12" s="153"/>
      <c r="E12" s="150"/>
      <c r="F12" s="152"/>
      <c r="G12" s="130"/>
      <c r="H12" s="148"/>
      <c r="I12" s="129"/>
      <c r="J12" s="127"/>
      <c r="K12" s="160"/>
      <c r="L12" s="160"/>
      <c r="M12" s="127"/>
      <c r="N12" s="130"/>
      <c r="O12" s="30" t="s">
        <v>12</v>
      </c>
      <c r="P12" s="30" t="s">
        <v>13</v>
      </c>
      <c r="Q12" s="30" t="s">
        <v>14</v>
      </c>
      <c r="R12" s="30" t="s">
        <v>15</v>
      </c>
      <c r="S12" s="30" t="s">
        <v>14</v>
      </c>
      <c r="T12" s="30" t="s">
        <v>16</v>
      </c>
      <c r="U12" s="30" t="s">
        <v>16</v>
      </c>
      <c r="V12" s="30" t="s">
        <v>15</v>
      </c>
      <c r="W12" s="30" t="s">
        <v>17</v>
      </c>
      <c r="X12" s="30" t="s">
        <v>18</v>
      </c>
      <c r="Y12" s="30" t="s">
        <v>19</v>
      </c>
      <c r="Z12" s="30" t="s">
        <v>20</v>
      </c>
      <c r="AA12" s="161"/>
      <c r="AB12" s="95" t="s">
        <v>108</v>
      </c>
      <c r="AC12" s="95" t="s">
        <v>109</v>
      </c>
      <c r="AD12" s="95" t="s">
        <v>110</v>
      </c>
      <c r="AE12" s="95" t="s">
        <v>111</v>
      </c>
    </row>
    <row r="13" spans="1:31" ht="215.25" customHeight="1">
      <c r="A13" s="131"/>
      <c r="B13" s="132" t="s">
        <v>21</v>
      </c>
      <c r="C13" s="76" t="s">
        <v>39</v>
      </c>
      <c r="D13" s="58">
        <v>0.1</v>
      </c>
      <c r="E13" s="38" t="s">
        <v>42</v>
      </c>
      <c r="F13" s="6" t="s">
        <v>53</v>
      </c>
      <c r="G13" s="7">
        <v>13</v>
      </c>
      <c r="H13" s="8" t="s">
        <v>88</v>
      </c>
      <c r="I13" s="9">
        <f aca="true" t="shared" si="0" ref="I13:I23">+((J13/G13)*D13)</f>
        <v>0.06153846153846154</v>
      </c>
      <c r="J13" s="39">
        <f>SUM(O13:W13)</f>
        <v>8</v>
      </c>
      <c r="K13" s="9" t="s">
        <v>22</v>
      </c>
      <c r="L13" s="118">
        <v>233791970</v>
      </c>
      <c r="M13" s="121">
        <v>166710646</v>
      </c>
      <c r="N13" s="44" t="s">
        <v>44</v>
      </c>
      <c r="O13" s="63"/>
      <c r="P13" s="64">
        <v>2</v>
      </c>
      <c r="Q13" s="64"/>
      <c r="R13" s="64">
        <v>2</v>
      </c>
      <c r="S13" s="64"/>
      <c r="T13" s="64">
        <v>2</v>
      </c>
      <c r="U13" s="64"/>
      <c r="V13" s="64">
        <v>2</v>
      </c>
      <c r="W13" s="64"/>
      <c r="X13" s="64">
        <v>2</v>
      </c>
      <c r="Y13" s="64"/>
      <c r="Z13" s="64">
        <v>3</v>
      </c>
      <c r="AA13" s="96" t="s">
        <v>97</v>
      </c>
      <c r="AB13" s="108">
        <f>D13-I13</f>
        <v>0.038461538461538464</v>
      </c>
      <c r="AC13" s="109">
        <f>G13-J13</f>
        <v>5</v>
      </c>
      <c r="AD13" s="104"/>
      <c r="AE13" s="104"/>
    </row>
    <row r="14" spans="1:31" ht="270" customHeight="1">
      <c r="A14" s="131"/>
      <c r="B14" s="132"/>
      <c r="C14" s="80" t="s">
        <v>93</v>
      </c>
      <c r="D14" s="58">
        <v>0.09</v>
      </c>
      <c r="E14" s="11" t="s">
        <v>45</v>
      </c>
      <c r="F14" s="43" t="s">
        <v>54</v>
      </c>
      <c r="G14" s="45">
        <v>4</v>
      </c>
      <c r="H14" s="42" t="s">
        <v>89</v>
      </c>
      <c r="I14" s="40">
        <f t="shared" si="0"/>
        <v>0.0675</v>
      </c>
      <c r="J14" s="93">
        <f>SUM(O14:W14)</f>
        <v>3</v>
      </c>
      <c r="K14" s="12" t="s">
        <v>40</v>
      </c>
      <c r="L14" s="119"/>
      <c r="M14" s="122"/>
      <c r="N14" s="44" t="s">
        <v>44</v>
      </c>
      <c r="O14" s="65"/>
      <c r="P14" s="65"/>
      <c r="Q14" s="65"/>
      <c r="R14" s="66">
        <v>1</v>
      </c>
      <c r="S14" s="65"/>
      <c r="T14" s="66">
        <v>1</v>
      </c>
      <c r="U14" s="65"/>
      <c r="V14" s="65"/>
      <c r="W14" s="66">
        <v>1</v>
      </c>
      <c r="X14" s="65"/>
      <c r="Y14" s="65"/>
      <c r="Z14" s="66">
        <v>1</v>
      </c>
      <c r="AA14" s="97" t="s">
        <v>98</v>
      </c>
      <c r="AB14" s="108">
        <f aca="true" t="shared" si="1" ref="AB14:AB23">D14-I14</f>
        <v>0.022499999999999992</v>
      </c>
      <c r="AC14" s="109">
        <f aca="true" t="shared" si="2" ref="AC14:AC23">G14-J14</f>
        <v>1</v>
      </c>
      <c r="AD14" s="104"/>
      <c r="AE14" s="104"/>
    </row>
    <row r="15" spans="1:31" s="89" customFormat="1" ht="199.5" customHeight="1">
      <c r="A15" s="131"/>
      <c r="B15" s="132"/>
      <c r="C15" s="115" t="s">
        <v>94</v>
      </c>
      <c r="D15" s="81">
        <v>0.09</v>
      </c>
      <c r="E15" s="82" t="s">
        <v>46</v>
      </c>
      <c r="F15" s="83" t="s">
        <v>55</v>
      </c>
      <c r="G15" s="47">
        <v>1</v>
      </c>
      <c r="H15" s="47" t="s">
        <v>57</v>
      </c>
      <c r="I15" s="84">
        <f t="shared" si="0"/>
        <v>0.09</v>
      </c>
      <c r="J15" s="94">
        <f>SUM(O15:W15)</f>
        <v>1</v>
      </c>
      <c r="K15" s="15" t="s">
        <v>24</v>
      </c>
      <c r="L15" s="119"/>
      <c r="M15" s="122"/>
      <c r="N15" s="85" t="s">
        <v>66</v>
      </c>
      <c r="O15" s="86"/>
      <c r="P15" s="86"/>
      <c r="Q15" s="86"/>
      <c r="R15" s="87"/>
      <c r="S15" s="86"/>
      <c r="T15" s="87"/>
      <c r="U15" s="75">
        <v>1</v>
      </c>
      <c r="V15" s="88"/>
      <c r="W15" s="86"/>
      <c r="X15" s="75"/>
      <c r="Y15" s="86"/>
      <c r="Z15" s="86"/>
      <c r="AA15" s="98" t="s">
        <v>47</v>
      </c>
      <c r="AB15" s="108">
        <f t="shared" si="1"/>
        <v>0</v>
      </c>
      <c r="AC15" s="109">
        <f t="shared" si="2"/>
        <v>0</v>
      </c>
      <c r="AD15" s="105"/>
      <c r="AE15" s="105"/>
    </row>
    <row r="16" spans="1:31" ht="223.5" customHeight="1">
      <c r="A16" s="131"/>
      <c r="B16" s="132"/>
      <c r="C16" s="116"/>
      <c r="D16" s="58">
        <v>0.09</v>
      </c>
      <c r="E16" s="46" t="s">
        <v>49</v>
      </c>
      <c r="F16" s="6" t="s">
        <v>56</v>
      </c>
      <c r="G16" s="17">
        <v>1</v>
      </c>
      <c r="H16" s="47" t="s">
        <v>57</v>
      </c>
      <c r="I16" s="9">
        <f t="shared" si="0"/>
        <v>0.09</v>
      </c>
      <c r="J16" s="39">
        <f>SUM(O16:W16)</f>
        <v>1</v>
      </c>
      <c r="K16" s="18" t="s">
        <v>25</v>
      </c>
      <c r="L16" s="119"/>
      <c r="M16" s="122"/>
      <c r="N16" s="50" t="s">
        <v>66</v>
      </c>
      <c r="O16" s="17"/>
      <c r="P16" s="67"/>
      <c r="Q16" s="67"/>
      <c r="R16" s="67"/>
      <c r="S16" s="67"/>
      <c r="T16" s="68">
        <v>1</v>
      </c>
      <c r="U16" s="68"/>
      <c r="V16" s="69"/>
      <c r="W16" s="70"/>
      <c r="X16" s="68"/>
      <c r="Y16" s="68"/>
      <c r="Z16" s="70"/>
      <c r="AA16" s="99" t="s">
        <v>48</v>
      </c>
      <c r="AB16" s="108">
        <f t="shared" si="1"/>
        <v>0</v>
      </c>
      <c r="AC16" s="109">
        <f t="shared" si="2"/>
        <v>0</v>
      </c>
      <c r="AD16" s="104"/>
      <c r="AE16" s="104"/>
    </row>
    <row r="17" spans="1:31" ht="321" customHeight="1">
      <c r="A17" s="131"/>
      <c r="B17" s="132"/>
      <c r="C17" s="116"/>
      <c r="D17" s="58">
        <v>0.09</v>
      </c>
      <c r="E17" s="14" t="s">
        <v>50</v>
      </c>
      <c r="F17" s="48" t="s">
        <v>62</v>
      </c>
      <c r="G17" s="49">
        <v>5</v>
      </c>
      <c r="H17" s="20" t="s">
        <v>61</v>
      </c>
      <c r="I17" s="9">
        <f t="shared" si="0"/>
        <v>0.054</v>
      </c>
      <c r="J17" s="39">
        <v>3</v>
      </c>
      <c r="K17" s="15" t="s">
        <v>23</v>
      </c>
      <c r="L17" s="119"/>
      <c r="M17" s="122"/>
      <c r="N17" s="50" t="s">
        <v>66</v>
      </c>
      <c r="O17" s="71"/>
      <c r="P17" s="71"/>
      <c r="Q17" s="71"/>
      <c r="R17" s="71"/>
      <c r="S17" s="71"/>
      <c r="T17" s="71">
        <v>1</v>
      </c>
      <c r="U17" s="71">
        <v>1</v>
      </c>
      <c r="V17" s="71">
        <v>1</v>
      </c>
      <c r="W17" s="71">
        <v>1</v>
      </c>
      <c r="X17" s="71">
        <v>1</v>
      </c>
      <c r="Y17" s="71"/>
      <c r="Z17" s="71"/>
      <c r="AA17" s="100" t="s">
        <v>99</v>
      </c>
      <c r="AB17" s="108">
        <f t="shared" si="1"/>
        <v>0.036</v>
      </c>
      <c r="AC17" s="109">
        <f t="shared" si="2"/>
        <v>2</v>
      </c>
      <c r="AD17" s="104"/>
      <c r="AE17" s="104"/>
    </row>
    <row r="18" spans="1:31" ht="181.5" customHeight="1" thickBot="1">
      <c r="A18" s="131"/>
      <c r="B18" s="132"/>
      <c r="C18" s="116"/>
      <c r="D18" s="58">
        <v>0.09</v>
      </c>
      <c r="E18" s="21" t="s">
        <v>51</v>
      </c>
      <c r="F18" s="22" t="s">
        <v>52</v>
      </c>
      <c r="G18" s="51">
        <v>3</v>
      </c>
      <c r="H18" s="23" t="s">
        <v>58</v>
      </c>
      <c r="I18" s="9">
        <f t="shared" si="0"/>
        <v>0.06</v>
      </c>
      <c r="J18" s="39">
        <f>SUM(O18:W18)</f>
        <v>2</v>
      </c>
      <c r="K18" s="24" t="s">
        <v>23</v>
      </c>
      <c r="L18" s="119"/>
      <c r="M18" s="122"/>
      <c r="N18" s="50" t="s">
        <v>66</v>
      </c>
      <c r="O18" s="72"/>
      <c r="P18" s="72"/>
      <c r="Q18" s="72"/>
      <c r="R18" s="72"/>
      <c r="S18" s="73">
        <v>1</v>
      </c>
      <c r="T18" s="73"/>
      <c r="U18" s="73"/>
      <c r="V18" s="73">
        <v>1</v>
      </c>
      <c r="W18" s="73"/>
      <c r="X18" s="73">
        <v>1</v>
      </c>
      <c r="Y18" s="73"/>
      <c r="Z18" s="73"/>
      <c r="AA18" s="101" t="s">
        <v>100</v>
      </c>
      <c r="AB18" s="108">
        <f t="shared" si="1"/>
        <v>0.03</v>
      </c>
      <c r="AC18" s="109">
        <f t="shared" si="2"/>
        <v>1</v>
      </c>
      <c r="AD18" s="104"/>
      <c r="AE18" s="104"/>
    </row>
    <row r="19" spans="1:31" ht="198.75" customHeight="1">
      <c r="A19" s="131"/>
      <c r="B19" s="132"/>
      <c r="C19" s="117"/>
      <c r="D19" s="58">
        <v>0.09</v>
      </c>
      <c r="E19" s="25" t="s">
        <v>59</v>
      </c>
      <c r="F19" s="19" t="s">
        <v>26</v>
      </c>
      <c r="G19" s="49">
        <v>4</v>
      </c>
      <c r="H19" s="20" t="s">
        <v>60</v>
      </c>
      <c r="I19" s="9">
        <f t="shared" si="0"/>
        <v>0.0675</v>
      </c>
      <c r="J19" s="39">
        <f>SUM(O19:W19)</f>
        <v>3</v>
      </c>
      <c r="K19" s="15" t="s">
        <v>23</v>
      </c>
      <c r="L19" s="119"/>
      <c r="M19" s="122"/>
      <c r="N19" s="52" t="s">
        <v>80</v>
      </c>
      <c r="O19" s="71"/>
      <c r="P19" s="71"/>
      <c r="Q19" s="71"/>
      <c r="R19" s="71"/>
      <c r="S19" s="71">
        <v>1</v>
      </c>
      <c r="T19" s="71"/>
      <c r="U19" s="71">
        <v>1</v>
      </c>
      <c r="V19" s="71"/>
      <c r="W19" s="71">
        <v>1</v>
      </c>
      <c r="X19" s="71"/>
      <c r="Y19" s="71">
        <v>1</v>
      </c>
      <c r="Z19" s="71"/>
      <c r="AA19" s="102" t="s">
        <v>101</v>
      </c>
      <c r="AB19" s="108">
        <f t="shared" si="1"/>
        <v>0.022499999999999992</v>
      </c>
      <c r="AC19" s="109">
        <f t="shared" si="2"/>
        <v>1</v>
      </c>
      <c r="AD19" s="104"/>
      <c r="AE19" s="104"/>
    </row>
    <row r="20" spans="1:31" s="37" customFormat="1" ht="89.25" customHeight="1">
      <c r="A20" s="131"/>
      <c r="B20" s="132"/>
      <c r="C20" s="77" t="s">
        <v>76</v>
      </c>
      <c r="D20" s="58">
        <v>0.09</v>
      </c>
      <c r="E20" s="36" t="s">
        <v>63</v>
      </c>
      <c r="F20" s="14" t="s">
        <v>64</v>
      </c>
      <c r="G20" s="49">
        <v>1</v>
      </c>
      <c r="H20" s="20" t="s">
        <v>65</v>
      </c>
      <c r="I20" s="9">
        <f t="shared" si="0"/>
        <v>0.045</v>
      </c>
      <c r="J20" s="39">
        <v>0.5</v>
      </c>
      <c r="K20" s="15" t="s">
        <v>23</v>
      </c>
      <c r="L20" s="119"/>
      <c r="M20" s="122"/>
      <c r="N20" s="52" t="s">
        <v>72</v>
      </c>
      <c r="O20" s="71"/>
      <c r="P20" s="71"/>
      <c r="Q20" s="71"/>
      <c r="R20" s="71"/>
      <c r="S20" s="71"/>
      <c r="T20" s="71"/>
      <c r="U20" s="71"/>
      <c r="V20" s="71">
        <v>1</v>
      </c>
      <c r="W20" s="71"/>
      <c r="X20" s="71"/>
      <c r="Y20" s="71"/>
      <c r="Z20" s="71"/>
      <c r="AA20" s="103" t="s">
        <v>102</v>
      </c>
      <c r="AB20" s="108">
        <f t="shared" si="1"/>
        <v>0.045</v>
      </c>
      <c r="AC20" s="109">
        <f t="shared" si="2"/>
        <v>0.5</v>
      </c>
      <c r="AD20" s="106"/>
      <c r="AE20" s="106"/>
    </row>
    <row r="21" spans="1:31" ht="85.5" customHeight="1">
      <c r="A21" s="131"/>
      <c r="B21" s="132"/>
      <c r="C21" s="78" t="s">
        <v>77</v>
      </c>
      <c r="D21" s="58">
        <v>0.09</v>
      </c>
      <c r="E21" s="13" t="s">
        <v>67</v>
      </c>
      <c r="F21" s="6" t="s">
        <v>68</v>
      </c>
      <c r="G21" s="49">
        <v>3</v>
      </c>
      <c r="H21" s="8" t="s">
        <v>90</v>
      </c>
      <c r="I21" s="9">
        <f t="shared" si="0"/>
        <v>0.03</v>
      </c>
      <c r="J21" s="39">
        <f>SUM(O21:W21)</f>
        <v>1</v>
      </c>
      <c r="K21" s="9" t="s">
        <v>23</v>
      </c>
      <c r="L21" s="119"/>
      <c r="M21" s="122"/>
      <c r="N21" s="52" t="s">
        <v>71</v>
      </c>
      <c r="O21" s="74"/>
      <c r="P21" s="74"/>
      <c r="Q21" s="74"/>
      <c r="R21" s="74"/>
      <c r="S21" s="74"/>
      <c r="T21" s="74"/>
      <c r="U21" s="74">
        <v>1</v>
      </c>
      <c r="V21" s="74"/>
      <c r="W21" s="74"/>
      <c r="X21" s="74">
        <v>1</v>
      </c>
      <c r="Y21" s="74"/>
      <c r="Z21" s="74">
        <v>1</v>
      </c>
      <c r="AA21" s="100" t="s">
        <v>69</v>
      </c>
      <c r="AB21" s="108">
        <f t="shared" si="1"/>
        <v>0.06</v>
      </c>
      <c r="AC21" s="109">
        <f t="shared" si="2"/>
        <v>2</v>
      </c>
      <c r="AD21" s="104"/>
      <c r="AE21" s="104"/>
    </row>
    <row r="22" spans="1:31" ht="299.25" customHeight="1">
      <c r="A22" s="131"/>
      <c r="B22" s="132"/>
      <c r="C22" s="79" t="s">
        <v>78</v>
      </c>
      <c r="D22" s="58">
        <v>0.09</v>
      </c>
      <c r="E22" s="54" t="s">
        <v>103</v>
      </c>
      <c r="F22" s="55" t="s">
        <v>70</v>
      </c>
      <c r="G22" s="49">
        <v>5</v>
      </c>
      <c r="H22" s="56" t="s">
        <v>91</v>
      </c>
      <c r="I22" s="9">
        <f t="shared" si="0"/>
        <v>0.09</v>
      </c>
      <c r="J22" s="39">
        <f>SUM(O22:W22)</f>
        <v>5</v>
      </c>
      <c r="K22" s="15" t="s">
        <v>23</v>
      </c>
      <c r="L22" s="120"/>
      <c r="M22" s="123"/>
      <c r="N22" s="57"/>
      <c r="O22" s="71"/>
      <c r="P22" s="71"/>
      <c r="Q22" s="71">
        <v>1</v>
      </c>
      <c r="R22" s="71"/>
      <c r="S22" s="71"/>
      <c r="T22" s="71"/>
      <c r="U22" s="71">
        <v>3</v>
      </c>
      <c r="V22" s="71"/>
      <c r="W22" s="71">
        <v>1</v>
      </c>
      <c r="X22" s="71"/>
      <c r="Y22" s="71"/>
      <c r="Z22" s="71"/>
      <c r="AA22" s="102" t="s">
        <v>104</v>
      </c>
      <c r="AB22" s="108">
        <f t="shared" si="1"/>
        <v>0</v>
      </c>
      <c r="AC22" s="109">
        <f t="shared" si="2"/>
        <v>0</v>
      </c>
      <c r="AD22" s="104"/>
      <c r="AE22" s="104"/>
    </row>
    <row r="23" spans="1:31" s="37" customFormat="1" ht="87" customHeight="1">
      <c r="A23" s="131"/>
      <c r="B23" s="132"/>
      <c r="C23" s="77" t="s">
        <v>79</v>
      </c>
      <c r="D23" s="58">
        <v>0.09</v>
      </c>
      <c r="E23" s="25" t="s">
        <v>73</v>
      </c>
      <c r="F23" s="14" t="s">
        <v>75</v>
      </c>
      <c r="G23" s="53">
        <v>2</v>
      </c>
      <c r="H23" s="6" t="s">
        <v>74</v>
      </c>
      <c r="I23" s="9">
        <f t="shared" si="0"/>
        <v>0.09</v>
      </c>
      <c r="J23" s="39">
        <f>SUM(O23:W23)</f>
        <v>2</v>
      </c>
      <c r="K23" s="15" t="s">
        <v>23</v>
      </c>
      <c r="L23" s="61">
        <v>288410703</v>
      </c>
      <c r="M23" s="62">
        <v>221248304</v>
      </c>
      <c r="N23" s="10"/>
      <c r="O23" s="71">
        <v>1</v>
      </c>
      <c r="P23" s="71"/>
      <c r="Q23" s="71"/>
      <c r="R23" s="71"/>
      <c r="S23" s="71"/>
      <c r="T23" s="71"/>
      <c r="U23" s="71">
        <v>1</v>
      </c>
      <c r="V23" s="71"/>
      <c r="W23" s="71"/>
      <c r="X23" s="71"/>
      <c r="Y23" s="71"/>
      <c r="Z23" s="71"/>
      <c r="AA23" s="102" t="s">
        <v>105</v>
      </c>
      <c r="AB23" s="108">
        <f t="shared" si="1"/>
        <v>0</v>
      </c>
      <c r="AC23" s="109">
        <f t="shared" si="2"/>
        <v>0</v>
      </c>
      <c r="AD23" s="106"/>
      <c r="AE23" s="106"/>
    </row>
    <row r="24" spans="1:29" ht="15.75" customHeight="1">
      <c r="A24" s="5"/>
      <c r="B24" s="13"/>
      <c r="C24" s="59" t="s">
        <v>82</v>
      </c>
      <c r="D24" s="35">
        <f>+SUM(D13:D23)</f>
        <v>0.9999999999999998</v>
      </c>
      <c r="E24" s="25"/>
      <c r="F24" s="14"/>
      <c r="G24" s="32"/>
      <c r="I24" s="35">
        <f>+SUM(I13:I23)</f>
        <v>0.7455384615384615</v>
      </c>
      <c r="J24" s="34" t="s">
        <v>36</v>
      </c>
      <c r="K24" s="33"/>
      <c r="L24" s="90">
        <f>SUM(L13:L23)</f>
        <v>522202673</v>
      </c>
      <c r="M24" s="91">
        <f>SUM(M13:M23)</f>
        <v>387958950</v>
      </c>
      <c r="N24" s="60">
        <f>+M24/L24</f>
        <v>0.7429279282911675</v>
      </c>
      <c r="O24" s="124" t="s">
        <v>37</v>
      </c>
      <c r="P24" s="125"/>
      <c r="Q24" s="126"/>
      <c r="T24" s="31"/>
      <c r="U24" s="31"/>
      <c r="V24" s="31"/>
      <c r="W24" s="31"/>
      <c r="X24" s="31"/>
      <c r="Y24" s="31"/>
      <c r="Z24" s="31"/>
      <c r="AA24" s="16"/>
      <c r="AB24" s="107">
        <f>SUM(AB13:AB23)</f>
        <v>0.25446153846153846</v>
      </c>
      <c r="AC24" s="92">
        <f>SUM(AC13:AC23)</f>
        <v>12.5</v>
      </c>
    </row>
    <row r="25" spans="1:40" ht="15" customHeight="1">
      <c r="A25" s="110" t="s">
        <v>27</v>
      </c>
      <c r="B25" s="110"/>
      <c r="C25" s="110"/>
      <c r="D25" s="110"/>
      <c r="E25" s="110"/>
      <c r="F25" s="110"/>
      <c r="G25" s="112" t="s">
        <v>28</v>
      </c>
      <c r="H25" s="113"/>
      <c r="I25" s="113"/>
      <c r="J25" s="113"/>
      <c r="K25" s="113"/>
      <c r="L25" s="113"/>
      <c r="M25" s="113"/>
      <c r="N25" s="113"/>
      <c r="O25" s="113"/>
      <c r="P25" s="113"/>
      <c r="Q25" s="113"/>
      <c r="R25" s="114"/>
      <c r="S25" s="111" t="s">
        <v>29</v>
      </c>
      <c r="T25" s="111"/>
      <c r="U25" s="111"/>
      <c r="V25" s="111"/>
      <c r="W25" s="111"/>
      <c r="X25" s="111"/>
      <c r="Y25" s="111"/>
      <c r="Z25" s="111"/>
      <c r="AA25" s="111"/>
      <c r="AB25" s="26"/>
      <c r="AC25" s="26"/>
      <c r="AD25" s="26"/>
      <c r="AE25" s="26"/>
      <c r="AF25" s="26"/>
      <c r="AG25" s="26"/>
      <c r="AH25" s="26"/>
      <c r="AI25" s="26"/>
      <c r="AJ25" s="26"/>
      <c r="AK25" s="27"/>
      <c r="AL25" s="27"/>
      <c r="AM25" s="27"/>
      <c r="AN25" s="28"/>
    </row>
    <row r="26" spans="1:40" ht="15" customHeight="1">
      <c r="A26" s="110" t="s">
        <v>30</v>
      </c>
      <c r="B26" s="110"/>
      <c r="C26" s="110"/>
      <c r="D26" s="110"/>
      <c r="E26" s="110"/>
      <c r="F26" s="110"/>
      <c r="G26" s="112" t="s">
        <v>114</v>
      </c>
      <c r="H26" s="113"/>
      <c r="I26" s="113"/>
      <c r="J26" s="113"/>
      <c r="K26" s="113"/>
      <c r="L26" s="113"/>
      <c r="M26" s="113"/>
      <c r="N26" s="113"/>
      <c r="O26" s="113"/>
      <c r="P26" s="113"/>
      <c r="Q26" s="113"/>
      <c r="R26" s="114"/>
      <c r="S26" s="111" t="s">
        <v>31</v>
      </c>
      <c r="T26" s="111"/>
      <c r="U26" s="111"/>
      <c r="V26" s="111"/>
      <c r="W26" s="111"/>
      <c r="X26" s="111"/>
      <c r="Y26" s="111"/>
      <c r="Z26" s="111"/>
      <c r="AA26" s="111"/>
      <c r="AB26" s="26"/>
      <c r="AC26" s="26"/>
      <c r="AD26" s="26"/>
      <c r="AE26" s="26"/>
      <c r="AF26" s="26"/>
      <c r="AG26" s="26"/>
      <c r="AH26" s="26"/>
      <c r="AI26" s="26"/>
      <c r="AJ26" s="26"/>
      <c r="AK26" s="27"/>
      <c r="AL26" s="27"/>
      <c r="AM26" s="27"/>
      <c r="AN26" s="28"/>
    </row>
    <row r="27" spans="1:40" ht="30" customHeight="1">
      <c r="A27" s="110" t="s">
        <v>32</v>
      </c>
      <c r="B27" s="110"/>
      <c r="C27" s="110"/>
      <c r="D27" s="110"/>
      <c r="E27" s="110"/>
      <c r="F27" s="110"/>
      <c r="G27" s="112" t="s">
        <v>112</v>
      </c>
      <c r="H27" s="113"/>
      <c r="I27" s="113"/>
      <c r="J27" s="113"/>
      <c r="K27" s="113"/>
      <c r="L27" s="113"/>
      <c r="M27" s="113"/>
      <c r="N27" s="113"/>
      <c r="O27" s="113"/>
      <c r="P27" s="113"/>
      <c r="Q27" s="113"/>
      <c r="R27" s="114"/>
      <c r="S27" s="111" t="s">
        <v>33</v>
      </c>
      <c r="T27" s="111"/>
      <c r="U27" s="111"/>
      <c r="V27" s="111"/>
      <c r="W27" s="111"/>
      <c r="X27" s="111"/>
      <c r="Y27" s="111"/>
      <c r="Z27" s="111"/>
      <c r="AA27" s="111"/>
      <c r="AB27" s="26"/>
      <c r="AC27" s="26"/>
      <c r="AD27" s="26"/>
      <c r="AE27" s="26"/>
      <c r="AF27" s="26"/>
      <c r="AG27" s="26"/>
      <c r="AH27" s="26"/>
      <c r="AI27" s="26"/>
      <c r="AJ27" s="26"/>
      <c r="AK27" s="27"/>
      <c r="AL27" s="27"/>
      <c r="AM27" s="27"/>
      <c r="AN27" s="28"/>
    </row>
    <row r="28" spans="1:40" ht="15" customHeight="1">
      <c r="A28" s="110" t="s">
        <v>81</v>
      </c>
      <c r="B28" s="110"/>
      <c r="C28" s="110"/>
      <c r="D28" s="110"/>
      <c r="E28" s="110"/>
      <c r="F28" s="110"/>
      <c r="G28" s="110" t="s">
        <v>92</v>
      </c>
      <c r="H28" s="110"/>
      <c r="I28" s="110"/>
      <c r="J28" s="110"/>
      <c r="K28" s="110"/>
      <c r="L28" s="110"/>
      <c r="M28" s="110"/>
      <c r="N28" s="110"/>
      <c r="O28" s="110"/>
      <c r="P28" s="110"/>
      <c r="Q28" s="110"/>
      <c r="R28" s="110"/>
      <c r="S28" s="111" t="s">
        <v>34</v>
      </c>
      <c r="T28" s="111"/>
      <c r="U28" s="111"/>
      <c r="V28" s="111"/>
      <c r="W28" s="111"/>
      <c r="X28" s="111"/>
      <c r="Y28" s="111"/>
      <c r="Z28" s="111"/>
      <c r="AA28" s="111"/>
      <c r="AB28" s="26"/>
      <c r="AC28" s="26"/>
      <c r="AD28" s="26"/>
      <c r="AE28" s="26"/>
      <c r="AF28" s="26"/>
      <c r="AG28" s="26"/>
      <c r="AH28" s="26"/>
      <c r="AI28" s="26"/>
      <c r="AJ28" s="26"/>
      <c r="AK28" s="27"/>
      <c r="AL28" s="27"/>
      <c r="AM28" s="27"/>
      <c r="AN28" s="28"/>
    </row>
  </sheetData>
  <sheetProtection/>
  <mergeCells count="51">
    <mergeCell ref="AB8:AE8"/>
    <mergeCell ref="AB9:AE9"/>
    <mergeCell ref="AB10:AE10"/>
    <mergeCell ref="AB11:AE11"/>
    <mergeCell ref="A9:B9"/>
    <mergeCell ref="A10:B10"/>
    <mergeCell ref="K11:K12"/>
    <mergeCell ref="L11:L12"/>
    <mergeCell ref="O11:Z11"/>
    <mergeCell ref="AA11:AA12"/>
    <mergeCell ref="A1:E4"/>
    <mergeCell ref="F1:Y2"/>
    <mergeCell ref="A11:A12"/>
    <mergeCell ref="B11:B12"/>
    <mergeCell ref="C11:C12"/>
    <mergeCell ref="E11:E12"/>
    <mergeCell ref="F11:F12"/>
    <mergeCell ref="G11:G12"/>
    <mergeCell ref="H11:H12"/>
    <mergeCell ref="D11:D12"/>
    <mergeCell ref="Z1:AA1"/>
    <mergeCell ref="Z2:AA2"/>
    <mergeCell ref="F3:Y4"/>
    <mergeCell ref="Z3:AA3"/>
    <mergeCell ref="Z4:AA4"/>
    <mergeCell ref="F8:G8"/>
    <mergeCell ref="I8:L8"/>
    <mergeCell ref="O8:P8"/>
    <mergeCell ref="Q8:W8"/>
    <mergeCell ref="J11:J12"/>
    <mergeCell ref="M11:M12"/>
    <mergeCell ref="I11:I12"/>
    <mergeCell ref="N11:N12"/>
    <mergeCell ref="A13:A23"/>
    <mergeCell ref="B13:B23"/>
    <mergeCell ref="A25:F25"/>
    <mergeCell ref="G25:R25"/>
    <mergeCell ref="S25:AA25"/>
    <mergeCell ref="C15:C19"/>
    <mergeCell ref="L13:L22"/>
    <mergeCell ref="M13:M22"/>
    <mergeCell ref="O24:Q24"/>
    <mergeCell ref="A28:F28"/>
    <mergeCell ref="G28:R28"/>
    <mergeCell ref="S28:AA28"/>
    <mergeCell ref="A26:F26"/>
    <mergeCell ref="G26:R26"/>
    <mergeCell ref="S26:AA26"/>
    <mergeCell ref="A27:F27"/>
    <mergeCell ref="G27:R27"/>
    <mergeCell ref="S27:AA27"/>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movilidad4</dc:creator>
  <cp:keywords/>
  <dc:description/>
  <cp:lastModifiedBy>user</cp:lastModifiedBy>
  <dcterms:created xsi:type="dcterms:W3CDTF">2018-01-29T15:32:26Z</dcterms:created>
  <dcterms:modified xsi:type="dcterms:W3CDTF">2018-10-25T20:17:18Z</dcterms:modified>
  <cp:category/>
  <cp:version/>
  <cp:contentType/>
  <cp:contentStatus/>
</cp:coreProperties>
</file>